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hidePivotFieldList="1"/>
  <mc:AlternateContent xmlns:mc="http://schemas.openxmlformats.org/markup-compatibility/2006">
    <mc:Choice Requires="x15">
      <x15ac:absPath xmlns:x15ac="http://schemas.microsoft.com/office/spreadsheetml/2010/11/ac" url="https://appriver3651015270.sharepoint.com/sites/AEFHVBI/Shared Documents/FY25-26 FBO/1-B Submission 1 - Financial Stress Test/"/>
    </mc:Choice>
  </mc:AlternateContent>
  <xr:revisionPtr revIDLastSave="9" documentId="8_{80759D43-DCD9-4A4D-AF77-9CBB3E4CBA65}" xr6:coauthVersionLast="47" xr6:coauthVersionMax="47" xr10:uidLastSave="{254EE47C-ACA3-4064-9550-A00C0CC757F1}"/>
  <bookViews>
    <workbookView xWindow="10800" yWindow="300" windowWidth="23655" windowHeight="15030" activeTab="1" xr2:uid="{DCE35025-6444-584E-9778-4276A01D85BC}"/>
  </bookViews>
  <sheets>
    <sheet name="Instructions - Start Here" sheetId="72" r:id="rId1"/>
    <sheet name="Assumptions" sheetId="60" r:id="rId2"/>
    <sheet name="Scenario Analysis" sheetId="71" r:id="rId3"/>
    <sheet name="Questionnaire" sheetId="75" r:id="rId4"/>
    <sheet name="Example" sheetId="76"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a">#N/A</definedName>
    <definedName name="\CRDC" localSheetId="4">[1]OISC!#REF!</definedName>
    <definedName name="\CRDC" localSheetId="2">[1]OISC!#REF!</definedName>
    <definedName name="\CRDC">[2]OISC!#REF!</definedName>
    <definedName name="\d" localSheetId="4">#REF!</definedName>
    <definedName name="\d" localSheetId="2">#REF!</definedName>
    <definedName name="\d">#REF!</definedName>
    <definedName name="\l" localSheetId="4">#REF!</definedName>
    <definedName name="\l" localSheetId="2">#REF!</definedName>
    <definedName name="\l">#REF!</definedName>
    <definedName name="\p" localSheetId="4">#REF!</definedName>
    <definedName name="\p" localSheetId="2">#REF!</definedName>
    <definedName name="\p">#REF!</definedName>
    <definedName name="\PRINTCRDCSUM" localSheetId="4">[1]OISC!#REF!</definedName>
    <definedName name="\PRINTCRDCSUM" localSheetId="2">[1]OISC!#REF!</definedName>
    <definedName name="\PRINTCRDCSUM">[2]OISC!#REF!</definedName>
    <definedName name="\PRINTREPORTS">#N/A</definedName>
    <definedName name="\REPORTS">#N/A</definedName>
    <definedName name="\s" localSheetId="4">#REF!</definedName>
    <definedName name="\s" localSheetId="2">#REF!</definedName>
    <definedName name="\s">#REF!</definedName>
    <definedName name="_" localSheetId="4">#REF!</definedName>
    <definedName name="_" localSheetId="2">#REF!</definedName>
    <definedName name="_">#REF!</definedName>
    <definedName name="_05DATA" localSheetId="4">[3]EBCRP!#REF!</definedName>
    <definedName name="_05DATA" localSheetId="2">[3]EBCRP!#REF!</definedName>
    <definedName name="_05DATA">[4]EBCRP!#REF!</definedName>
    <definedName name="_15DATA" localSheetId="4">#REF!</definedName>
    <definedName name="_15DATA" localSheetId="2">#REF!</definedName>
    <definedName name="_15DATA">#REF!</definedName>
    <definedName name="_45DATA" localSheetId="4">[1]OISC!#REF!</definedName>
    <definedName name="_45DATA" localSheetId="2">[1]OISC!#REF!</definedName>
    <definedName name="_45DATA">[2]OISC!#REF!</definedName>
    <definedName name="_50DATA" localSheetId="4">[3]EBCRP!#REF!</definedName>
    <definedName name="_50DATA" localSheetId="2">[3]EBCRP!#REF!</definedName>
    <definedName name="_50DATA">[4]EBCRP!#REF!</definedName>
    <definedName name="_DUE3632">#N/A</definedName>
    <definedName name="_Fill" localSheetId="4" hidden="1">#REF!</definedName>
    <definedName name="_Fill" localSheetId="2" hidden="1">#REF!</definedName>
    <definedName name="_Fill" hidden="1">#REF!</definedName>
    <definedName name="_MH1909" localSheetId="4">#REF!</definedName>
    <definedName name="_MH1909" localSheetId="2">#REF!</definedName>
    <definedName name="_MH1909">#REF!</definedName>
    <definedName name="_MH1940" localSheetId="4">#REF!</definedName>
    <definedName name="_MH1940" localSheetId="2">#REF!</definedName>
    <definedName name="_MH1940">#REF!</definedName>
    <definedName name="_MH1960" localSheetId="4">#REF!</definedName>
    <definedName name="_MH1960" localSheetId="2">#REF!</definedName>
    <definedName name="_MH1960">#REF!</definedName>
    <definedName name="_MH1961">#REF!</definedName>
    <definedName name="_MH1964">#REF!</definedName>
    <definedName name="_MH1968">#REF!</definedName>
    <definedName name="_MH1969">#REF!</definedName>
    <definedName name="_MH1979">#REF!</definedName>
    <definedName name="_MH1991">#REF!</definedName>
    <definedName name="_MH1992">#REF!</definedName>
    <definedName name="_MH1994">#REF!</definedName>
    <definedName name="_Order1" hidden="1">0</definedName>
    <definedName name="_Order2" hidden="1">0</definedName>
    <definedName name="_zG1">#REF!</definedName>
    <definedName name="ADJGROACT">#N/A</definedName>
    <definedName name="ADJGROSSACT">#N/A</definedName>
    <definedName name="AFDC3632">#N/A</definedName>
    <definedName name="AGE_DATA" localSheetId="4">#REF!</definedName>
    <definedName name="AGE_DATA" localSheetId="2">#REF!</definedName>
    <definedName name="AGE_DATA">#REF!</definedName>
    <definedName name="AGEDATA">#N/A</definedName>
    <definedName name="AGEDATA3632">#N/A</definedName>
    <definedName name="AGESERV" localSheetId="4">#REF!</definedName>
    <definedName name="AGESERV" localSheetId="2">#REF!</definedName>
    <definedName name="AGESERV">#REF!</definedName>
    <definedName name="ALLOCATIONS" localSheetId="4">#REF!</definedName>
    <definedName name="ALLOCATIONS" localSheetId="2">#REF!</definedName>
    <definedName name="ALLOCATIONS">#REF!</definedName>
    <definedName name="AZ">#REF!</definedName>
    <definedName name="benefits_yr1_base_med" localSheetId="4">[5]personnel!$F$39:$F$44</definedName>
    <definedName name="benefits_yr1_base_med" localSheetId="2">[5]personnel!$F$39:$F$44</definedName>
    <definedName name="benefits_yr1_base_med">[6]personnel!$F$39:$F$44</definedName>
    <definedName name="benefits_yr1_base_mh" localSheetId="4">[5]personnel!$G$39:$G$44</definedName>
    <definedName name="benefits_yr1_base_mh" localSheetId="2">[5]personnel!$G$39:$G$44</definedName>
    <definedName name="benefits_yr1_base_mh">[6]personnel!$G$39:$G$44</definedName>
    <definedName name="benefits_yr1_base_total" localSheetId="4">[5]personnel!$H$39:$H$44</definedName>
    <definedName name="benefits_yr1_base_total" localSheetId="2">[5]personnel!$H$39:$H$44</definedName>
    <definedName name="benefits_yr1_base_total">[6]personnel!$H$39:$H$44</definedName>
    <definedName name="benefits_yr1_nap_total" localSheetId="4">[5]personnel!#REF!</definedName>
    <definedName name="benefits_yr1_nap_total" localSheetId="2">[5]personnel!#REF!</definedName>
    <definedName name="benefits_yr1_nap_total">[6]personnel!#REF!</definedName>
    <definedName name="benefits_yr2_base_total" localSheetId="4">[5]personnel!#REF!</definedName>
    <definedName name="benefits_yr2_base_total" localSheetId="2">[5]personnel!#REF!</definedName>
    <definedName name="benefits_yr2_base_total">[6]personnel!#REF!</definedName>
    <definedName name="benefits_yr2_nap_total" localSheetId="4">[5]personnel!#REF!</definedName>
    <definedName name="benefits_yr2_nap_total" localSheetId="2">[5]personnel!#REF!</definedName>
    <definedName name="benefits_yr2_nap_total">[6]personnel!#REF!</definedName>
    <definedName name="benefits_yr3_base_total" localSheetId="4">[5]personnel!#REF!</definedName>
    <definedName name="benefits_yr3_base_total" localSheetId="2">[5]personnel!#REF!</definedName>
    <definedName name="benefits_yr3_base_total">[6]personnel!#REF!</definedName>
    <definedName name="benefits_yr3_nap_total" localSheetId="4">[5]personnel!#REF!</definedName>
    <definedName name="benefits_yr3_nap_total" localSheetId="2">[5]personnel!#REF!</definedName>
    <definedName name="benefits_yr3_nap_total">[6]personnel!#REF!</definedName>
    <definedName name="BOARDCARE">#N/A</definedName>
    <definedName name="budget_total_year2" localSheetId="4">#REF!</definedName>
    <definedName name="budget_total_year2" localSheetId="2">#REF!</definedName>
    <definedName name="budget_total_year2">#REF!</definedName>
    <definedName name="budget_total_year3" localSheetId="4">#REF!</definedName>
    <definedName name="budget_total_year3" localSheetId="2">#REF!</definedName>
    <definedName name="budget_total_year3">#REF!</definedName>
    <definedName name="budget_total_yr1" localSheetId="4">'[5]year 1'!#REF!</definedName>
    <definedName name="budget_total_yr1" localSheetId="2">'[5]year 1'!#REF!</definedName>
    <definedName name="budget_total_yr1">'[6]year 1'!#REF!</definedName>
    <definedName name="CCCUNITSACT">#N/A</definedName>
    <definedName name="CCCUNITSBUD">#N/A</definedName>
    <definedName name="CLIENT_DATA" localSheetId="4">#REF!</definedName>
    <definedName name="CLIENT_DATA" localSheetId="2">#REF!</definedName>
    <definedName name="CLIENT_DATA">#REF!</definedName>
    <definedName name="CMUNITS">#N/A</definedName>
    <definedName name="ColumnTitle1" localSheetId="4">#REF!</definedName>
    <definedName name="ColumnTitle1" localSheetId="2">#REF!</definedName>
    <definedName name="ColumnTitle1">#REF!</definedName>
    <definedName name="Company_Filter">[7]Options!$D$8</definedName>
    <definedName name="ConnectionInfo" localSheetId="4">#REF!</definedName>
    <definedName name="ConnectionInfo" localSheetId="2">#REF!</definedName>
    <definedName name="ConnectionInfo">#REF!</definedName>
    <definedName name="CPUACT">#N/A</definedName>
    <definedName name="CRDCSUMMARY" localSheetId="4">#REF!</definedName>
    <definedName name="CRDCSUMMARY" localSheetId="2">#REF!</definedName>
    <definedName name="CRDCSUMMARY">#REF!</definedName>
    <definedName name="data" localSheetId="4">#REF!</definedName>
    <definedName name="data" localSheetId="2">#REF!</definedName>
    <definedName name="data">#REF!</definedName>
    <definedName name="data45" localSheetId="4">#REF!</definedName>
    <definedName name="data45" localSheetId="2">#REF!</definedName>
    <definedName name="data45">#REF!</definedName>
    <definedName name="data50">#REF!</definedName>
    <definedName name="DATAROW">#REF!</definedName>
    <definedName name="DAYADJGROSSBUD">#N/A</definedName>
    <definedName name="DAYTX" localSheetId="4">#REF!</definedName>
    <definedName name="DAYTX" localSheetId="2">#REF!</definedName>
    <definedName name="DAYTX">#REF!</definedName>
    <definedName name="DAYUNITSBUD">#N/A</definedName>
    <definedName name="Den_Encounters" localSheetId="4">[5]productivity!$E$16</definedName>
    <definedName name="Den_Encounters" localSheetId="2">[5]productivity!$E$16</definedName>
    <definedName name="Den_Encounters">[6]productivity!$E$16</definedName>
    <definedName name="DESKAUDITFORM" localSheetId="4">#REF!</definedName>
    <definedName name="DESKAUDITFORM" localSheetId="2">#REF!</definedName>
    <definedName name="DESKAUDITFORM">#REF!</definedName>
    <definedName name="DISTRIBUTION" localSheetId="4">#REF!</definedName>
    <definedName name="DISTRIBUTION" localSheetId="2">#REF!</definedName>
    <definedName name="DISTRIBUTION">#REF!</definedName>
    <definedName name="DMH_2055" localSheetId="4">#REF!</definedName>
    <definedName name="DMH_2055" localSheetId="2">#REF!</definedName>
    <definedName name="DMH_2055">#REF!</definedName>
    <definedName name="DTXUNITSACT">#N/A</definedName>
    <definedName name="DUE" localSheetId="4">#REF!</definedName>
    <definedName name="DUE" localSheetId="2">#REF!</definedName>
    <definedName name="DUE">#REF!</definedName>
    <definedName name="EndingBalance" localSheetId="4">-FV(Example!InterestRate/12,Example!PaymentNumber,-Example!MonthlyPayment,[0]!LoanAmount)</definedName>
    <definedName name="EndingBalance" localSheetId="2">-FV('Scenario Analysis'!InterestRate/12,'Scenario Analysis'!PaymentNumber,-'Scenario Analysis'!MonthlyPayment,[0]!LoanAmount)</definedName>
    <definedName name="EndingBalance">-FV(InterestRate/12,PaymentNumber,-MonthlyPayment,LoanAmount)</definedName>
    <definedName name="ENG_BI_CORE_LOCATION">"C:\Program Files (x86)\Sage\Intelligence\"</definedName>
    <definedName name="ENG_BI_EXE_FULL_PATH">"C:\Program Files (x86)\Sage\Intelligence\BICORE.EXE"</definedName>
    <definedName name="ENG_BI_EXE_NAME" hidden="1">"BICORE.EXE"</definedName>
    <definedName name="ENG_BI_EXEC_CMD_ARGS" hidden="1">"03304607809711410810511012411611510410803304906903605007413209107007807407908510006708307306907005804905313012406907008409308506907005605005313412409611711410912309712511006807008807008309006908606609210111110010410809209610009311910210311010108310110"</definedName>
    <definedName name="ENG_BI_EXEC_CMD_ARGS_2" hidden="1">"81020930901011181201051201170330500570500550970770690880570571011251271001131151091181011211010770730680650930660770840710650540490581341230991171151061220971201060680750920840690910620981151031091061151251200991111301240961161141091230971251080690660"</definedName>
    <definedName name="ENG_BI_EXEC_CMD_ARGS_3" hidden="1">"89066084088087083087068070092067086070078059058056063057059058058056059061051060054050052064050060062059061054060051057056063054055060066051050057060050057053063054049062068050057060060050061052063055053065066051051062060055055059061059059062065059053"</definedName>
    <definedName name="ENG_BI_EXEC_CMD_ARGS_4" hidden="1">"059055060053050053064050060060060057059060057058125127100112126107108109104077066082071071084068078068102110134124080087068073087069077089065086070078084065049129"</definedName>
    <definedName name="ENG_BI_GEN_LIC" hidden="1">"0"</definedName>
    <definedName name="ENG_BI_GEN_LIC_WS" hidden="1">"False"</definedName>
    <definedName name="ENG_BI_LANG_CODE" hidden="1">"en"</definedName>
    <definedName name="ENG_BI_LBI" hidden="1">"V92W6E11SJ"</definedName>
    <definedName name="ENG_BI_REPOS_FILE" hidden="1">"\\hchc-sage\sage\Sage Intelligence 2016\alchemex.svd"</definedName>
    <definedName name="ENG_BI_REPOS_PATH" hidden="1">"\\hchc-sage\sage\Sage Intelligence 2016"</definedName>
    <definedName name="ENG_BI_TLA" hidden="1">"56;158;62;215;49;214;53;185;12;199;18;155;196;131;191;202;165;60;179;168;50;47;237;192;153;33;138;48;132;174;233;228"</definedName>
    <definedName name="ENG_BI_TLA2" hidden="1">"75;148;147;249;168;53;25;178;57;19;54;111;83;201;131;163;222;82;101;52;147;122;134;181;155;238;129;116;101;239;214;244"</definedName>
    <definedName name="EXPENSE" localSheetId="4">#REF!</definedName>
    <definedName name="EXPENSE" localSheetId="2">#REF!</definedName>
    <definedName name="EXPENSE">#REF!</definedName>
    <definedName name="EXPENSE3632">#N/A</definedName>
    <definedName name="EXPENSEROW">#N/A</definedName>
    <definedName name="EXPENSEROW3632">#N/A</definedName>
    <definedName name="FACTOR10" localSheetId="4">#REF!</definedName>
    <definedName name="FACTOR10" localSheetId="2">#REF!</definedName>
    <definedName name="FACTOR10">#REF!</definedName>
    <definedName name="FACTOR30" localSheetId="4">#REF!</definedName>
    <definedName name="FACTOR30" localSheetId="2">#REF!</definedName>
    <definedName name="FACTOR30">#REF!</definedName>
    <definedName name="FACTOR40" localSheetId="4">#REF!</definedName>
    <definedName name="FACTOR40" localSheetId="2">#REF!</definedName>
    <definedName name="FACTOR40">#REF!</definedName>
    <definedName name="fte_yr1_base" localSheetId="4">[5]personnel!$H$35</definedName>
    <definedName name="fte_yr1_base" localSheetId="2">[5]personnel!$H$35</definedName>
    <definedName name="fte_yr1_base">[6]personnel!$H$35</definedName>
    <definedName name="fte_yr1_nap" localSheetId="4">[5]personnel!#REF!</definedName>
    <definedName name="fte_yr1_nap" localSheetId="2">[5]personnel!#REF!</definedName>
    <definedName name="fte_yr1_nap">[6]personnel!#REF!</definedName>
    <definedName name="fte_yr2_base" localSheetId="4">[5]personnel!#REF!</definedName>
    <definedName name="fte_yr2_base" localSheetId="2">[5]personnel!#REF!</definedName>
    <definedName name="fte_yr2_base">[6]personnel!#REF!</definedName>
    <definedName name="fte_yr2_nap" localSheetId="4">[5]personnel!#REF!</definedName>
    <definedName name="fte_yr2_nap" localSheetId="2">[5]personnel!#REF!</definedName>
    <definedName name="fte_yr2_nap">[6]personnel!#REF!</definedName>
    <definedName name="fte_yr3_base" localSheetId="4">[5]personnel!#REF!</definedName>
    <definedName name="fte_yr3_base" localSheetId="2">[5]personnel!#REF!</definedName>
    <definedName name="fte_yr3_base">[6]personnel!#REF!</definedName>
    <definedName name="fte_yr3_nap" localSheetId="4">[5]personnel!#REF!</definedName>
    <definedName name="fte_yr3_nap" localSheetId="2">[5]personnel!#REF!</definedName>
    <definedName name="fte_yr3_nap">[6]personnel!#REF!</definedName>
    <definedName name="Global_Dim._2">[7]Options!$D$7</definedName>
    <definedName name="GRANTREV" localSheetId="4">[1]OISC!#REF!</definedName>
    <definedName name="GRANTREV" localSheetId="2">[1]OISC!#REF!</definedName>
    <definedName name="GRANTREV">[2]OISC!#REF!</definedName>
    <definedName name="GROSS3632">#N/A</definedName>
    <definedName name="GROSSCLAIMACT" localSheetId="4">#REF!</definedName>
    <definedName name="GROSSCLAIMACT" localSheetId="2">#REF!</definedName>
    <definedName name="GROSSCLAIMACT">#REF!</definedName>
    <definedName name="GROSSTOT">#N/A</definedName>
    <definedName name="HeaderRow">ROW(#REF!)</definedName>
    <definedName name="Holi_19" localSheetId="4">#REF!</definedName>
    <definedName name="Holi_19" localSheetId="2">#REF!</definedName>
    <definedName name="Holi_19">#REF!</definedName>
    <definedName name="Holi_20" localSheetId="4">#REF!</definedName>
    <definedName name="Holi_20" localSheetId="2">#REF!</definedName>
    <definedName name="Holi_20">[8]Reference!$A$12:$A$21</definedName>
    <definedName name="Holi_21" localSheetId="4">#REF!</definedName>
    <definedName name="Holi_21" localSheetId="2">#REF!</definedName>
    <definedName name="Holi_21">#REF!</definedName>
    <definedName name="Holi_22" localSheetId="4">#REF!</definedName>
    <definedName name="Holi_22" localSheetId="2">#REF!</definedName>
    <definedName name="Holi_22">#REF!</definedName>
    <definedName name="Holi_23" localSheetId="4">[9]WorkingDays!$A$16:$A$22</definedName>
    <definedName name="Holi_23" localSheetId="2">[9]WorkingDays!$A$16:$A$22</definedName>
    <definedName name="Holi_23">#REF!</definedName>
    <definedName name="Holi_24" localSheetId="4">[9]WorkingDays!$A$23:$A$29</definedName>
    <definedName name="Holi_24" localSheetId="2">[9]WorkingDays!$A$23:$A$29</definedName>
    <definedName name="Holi_24">#REF!</definedName>
    <definedName name="Holi_25" localSheetId="4">[9]WorkingDays!$A$30:$A$36</definedName>
    <definedName name="Holi_25" localSheetId="2">[9]WorkingDays!$A$30:$A$36</definedName>
    <definedName name="Holi_25">#REF!</definedName>
    <definedName name="Holidays_19" localSheetId="4">#REF!</definedName>
    <definedName name="Holidays_19" localSheetId="2">#REF!</definedName>
    <definedName name="Holidays_19">#REF!</definedName>
    <definedName name="Holidays_20" localSheetId="4">#REF!</definedName>
    <definedName name="Holidays_20" localSheetId="2">#REF!</definedName>
    <definedName name="Holidays_20">#REF!</definedName>
    <definedName name="INFO" localSheetId="4">#REF!</definedName>
    <definedName name="INFO" localSheetId="2">#REF!</definedName>
    <definedName name="INFO">#REF!</definedName>
    <definedName name="INFO_BI_EXE_NAME" hidden="1">"BICORE.EXE"</definedName>
    <definedName name="INFO_EXE_SERVER_PATH" hidden="1">"C:\Program Files (x86)\Sage\Intelligence\BICORE.EXE"</definedName>
    <definedName name="INFO_INSTANCE_ID" hidden="1">"0"</definedName>
    <definedName name="INFO_INSTANCE_NAME" hidden="1">"FY2019 HHS PL Trend - Finance Committee_20190614_09_28_27_2828.xls"</definedName>
    <definedName name="INFO_REPORT_CODE" hidden="1">"-CUSTOM"</definedName>
    <definedName name="INFO_REPORT_ID" hidden="1">"8"</definedName>
    <definedName name="INFO_REPORT_NAME" hidden="1">"FY2019 HHS PL Trend - Finance Committee"</definedName>
    <definedName name="INFO_RUN_USER" hidden="1">""</definedName>
    <definedName name="INFO_RUN_WORKSTATION" hidden="1">"HHS-4054"</definedName>
    <definedName name="InterestAmt" localSheetId="4">-IPMT(Example!InterestRate/12,Example!PaymentNumber,Example!NumberOfPayments,[0]!LoanAmount)</definedName>
    <definedName name="InterestAmt" localSheetId="2">-IPMT('Scenario Analysis'!InterestRate/12,'Scenario Analysis'!PaymentNumber,'Scenario Analysis'!NumberOfPayments,[0]!LoanAmount)</definedName>
    <definedName name="InterestAmt">-IPMT(InterestRate/12,PaymentNumber,NumberOfPayments,LoanAmount)</definedName>
    <definedName name="InterestRate" localSheetId="4">#REF!</definedName>
    <definedName name="InterestRate" localSheetId="2">#REF!</definedName>
    <definedName name="InterestRate">#REF!</definedName>
    <definedName name="LastCol">COUNTA(#REF!)</definedName>
    <definedName name="LastRow" localSheetId="4">MATCH(9.99E+307,#REF!)</definedName>
    <definedName name="LastRow" localSheetId="2">MATCH(9.99E+307,#REF!)</definedName>
    <definedName name="LastRow">MATCH(9.99E+307,#REF!)</definedName>
    <definedName name="LoanAmount">#REF!</definedName>
    <definedName name="LoanIsGood" localSheetId="4">IF([0]!LoanAmount*Example!InterestRate*Example!LoanYears*Example!LoanStartDate&gt;0,1,0)</definedName>
    <definedName name="LoanIsGood" localSheetId="2">IF([0]!LoanAmount*'Scenario Analysis'!InterestRate*'Scenario Analysis'!LoanYears*'Scenario Analysis'!LoanStartDate&gt;0,1,0)</definedName>
    <definedName name="LoanIsGood">IF(LoanAmount*InterestRate*LoanYears*LoanStartDate&gt;0,1,0)</definedName>
    <definedName name="LoanIsNotPaid" localSheetId="4">IF(Example!PaymentNumber&lt;=Example!NumberOfPayments,1,0)</definedName>
    <definedName name="LoanIsNotPaid" localSheetId="2">IF('Scenario Analysis'!PaymentNumber&lt;='Scenario Analysis'!NumberOfPayments,1,0)</definedName>
    <definedName name="LoanIsNotPaid">IF(PaymentNumber&lt;=NumberOfPayments,1,0)</definedName>
    <definedName name="LoanStartDate" localSheetId="4">#REF!</definedName>
    <definedName name="LoanStartDate" localSheetId="2">#REF!</definedName>
    <definedName name="LoanStartDate">#REF!</definedName>
    <definedName name="LoanValue" localSheetId="4">-FV(Example!InterestRate/12,Example!PaymentNumber-1,-Example!MonthlyPayment,[0]!LoanAmount)</definedName>
    <definedName name="LoanValue" localSheetId="2">-FV('Scenario Analysis'!InterestRate/12,'Scenario Analysis'!PaymentNumber-1,-'Scenario Analysis'!MonthlyPayment,[0]!LoanAmount)</definedName>
    <definedName name="LoanValue">-FV(InterestRate/12,PaymentNumber-1,-MonthlyPayment,LoanAmount)</definedName>
    <definedName name="LoanYears" localSheetId="4">#REF!</definedName>
    <definedName name="LoanYears" localSheetId="2">#REF!</definedName>
    <definedName name="LoanYears">#REF!</definedName>
    <definedName name="MACROS" localSheetId="4">#REF!</definedName>
    <definedName name="MACROS" localSheetId="2">#REF!</definedName>
    <definedName name="MACROS">#REF!</definedName>
    <definedName name="MAXPAY" localSheetId="4">#REF!</definedName>
    <definedName name="MAXPAY" localSheetId="2">#REF!</definedName>
    <definedName name="MAXPAY">#REF!</definedName>
    <definedName name="MAXPAY3632">#N/A</definedName>
    <definedName name="MCMAXPAY">#N/A</definedName>
    <definedName name="MCMAXPAYDTX">#N/A</definedName>
    <definedName name="MCMAXPAYORCH">#N/A</definedName>
    <definedName name="MCNETCALIMTOTAC">#N/A</definedName>
    <definedName name="MCNETCLAIMACTDT">#N/A</definedName>
    <definedName name="MCNETCLAIMACTOR">#N/A</definedName>
    <definedName name="MCNETCLAIMBUDOR">#N/A</definedName>
    <definedName name="MCUNITSACTDTX">#N/A</definedName>
    <definedName name="MCUNITSBUDDTX">#N/A</definedName>
    <definedName name="md_Encounters" localSheetId="4">[5]productivity!$E$13</definedName>
    <definedName name="md_Encounters" localSheetId="2">[5]productivity!$E$13</definedName>
    <definedName name="md_Encounters">[6]productivity!$E$13</definedName>
    <definedName name="MH_Encounters" localSheetId="4">[5]productivity!$E$15</definedName>
    <definedName name="MH_Encounters" localSheetId="2">[5]productivity!$E$15</definedName>
    <definedName name="MH_Encounters">[6]productivity!$E$15</definedName>
    <definedName name="MH1966A" localSheetId="4">#REF!</definedName>
    <definedName name="MH1966A" localSheetId="2">#REF!</definedName>
    <definedName name="MH1966A">#REF!</definedName>
    <definedName name="MH1966B" localSheetId="4">#REF!</definedName>
    <definedName name="MH1966B" localSheetId="2">#REF!</definedName>
    <definedName name="MH1966B">#REF!</definedName>
    <definedName name="MHPPCT">#N/A</definedName>
    <definedName name="MHPUNITSACT">#N/A</definedName>
    <definedName name="mhsa" localSheetId="4">#REF!</definedName>
    <definedName name="mhsa" localSheetId="2">#REF!</definedName>
    <definedName name="mhsa">#REF!</definedName>
    <definedName name="MODE05_1" localSheetId="4">#REF!</definedName>
    <definedName name="MODE05_1" localSheetId="2">#REF!</definedName>
    <definedName name="MODE05_1">#REF!</definedName>
    <definedName name="MODE05_2" localSheetId="4">#REF!</definedName>
    <definedName name="MODE05_2" localSheetId="2">#REF!</definedName>
    <definedName name="MODE05_2">#REF!</definedName>
    <definedName name="MODE10">#REF!</definedName>
    <definedName name="MODE15">#REF!</definedName>
    <definedName name="MODE1510CLAIM">#REF!</definedName>
    <definedName name="MODE1510PERCENT">#REF!</definedName>
    <definedName name="MODE1530CLAIM">#REF!</definedName>
    <definedName name="MODE1530PERCENT">#REF!</definedName>
    <definedName name="MODE1540CLAIM">#REF!</definedName>
    <definedName name="MODE1540PERCENT">#REF!</definedName>
    <definedName name="MODE1550CLAIM">#REF!</definedName>
    <definedName name="MODE1550PERCENT">#REF!</definedName>
    <definedName name="MODE1560CLAIM">#REF!</definedName>
    <definedName name="MODE1560PERCENT">#REF!</definedName>
    <definedName name="MODE1570CLAIM">#REF!</definedName>
    <definedName name="MODE1570PERCENT">#REF!</definedName>
    <definedName name="MODE15TOTCLAIM">#REF!</definedName>
    <definedName name="MODE45">#REF!</definedName>
    <definedName name="MODE4510CLAIM">#REF!</definedName>
    <definedName name="MODE4520CLAIM">#REF!</definedName>
    <definedName name="MODE45TOTCLAIM">#REF!</definedName>
    <definedName name="MODE50ADM">#N/A</definedName>
    <definedName name="MODE50CLAIM" localSheetId="4">[3]EBCRP!#REF!</definedName>
    <definedName name="MODE50CLAIM" localSheetId="2">[3]EBCRP!#REF!</definedName>
    <definedName name="MODE50CLAIM">[4]EBCRP!#REF!</definedName>
    <definedName name="MODE50DIRECT" localSheetId="4">[3]EBCRP!#REF!</definedName>
    <definedName name="MODE50DIRECT" localSheetId="2">[3]EBCRP!#REF!</definedName>
    <definedName name="MODE50DIRECT">[4]EBCRP!#REF!</definedName>
    <definedName name="MODE50TOTCLAIM" localSheetId="4">#REF!</definedName>
    <definedName name="MODE50TOTCLAIM" localSheetId="2">#REF!</definedName>
    <definedName name="MODE50TOTCLAIM">#REF!</definedName>
    <definedName name="MODE55" localSheetId="4">#REF!</definedName>
    <definedName name="MODE55" localSheetId="2">#REF!</definedName>
    <definedName name="MODE55">#REF!</definedName>
    <definedName name="MODE5CLAIM" localSheetId="4">[3]EBCRP!#REF!</definedName>
    <definedName name="MODE5CLAIM" localSheetId="2">[3]EBCRP!#REF!</definedName>
    <definedName name="MODE5CLAIM">[4]EBCRP!#REF!</definedName>
    <definedName name="MODE5H" localSheetId="4">#REF!</definedName>
    <definedName name="MODE5H" localSheetId="2">#REF!</definedName>
    <definedName name="MODE5H">#REF!</definedName>
    <definedName name="MODE5NH" localSheetId="4">#REF!</definedName>
    <definedName name="MODE5NH" localSheetId="2">#REF!</definedName>
    <definedName name="MODE5NH">#REF!</definedName>
    <definedName name="MODE60" localSheetId="4">#REF!</definedName>
    <definedName name="MODE60" localSheetId="2">#REF!</definedName>
    <definedName name="MODE60">#REF!</definedName>
    <definedName name="MonthlyPayment" localSheetId="4">-PMT(Example!InterestRate/12,Example!NumberOfPayments,[0]!LoanAmount)</definedName>
    <definedName name="MonthlyPayment" localSheetId="2">-PMT('Scenario Analysis'!InterestRate/12,'Scenario Analysis'!NumberOfPayments,[0]!LoanAmount)</definedName>
    <definedName name="MonthlyPayment">-PMT(InterestRate/12,NumberOfPayments,LoanAmount)</definedName>
    <definedName name="NEGRATE" localSheetId="4">#REF!</definedName>
    <definedName name="NEGRATE" localSheetId="2">#REF!</definedName>
    <definedName name="NEGRATE">#REF!</definedName>
    <definedName name="NETACT">#N/A</definedName>
    <definedName name="NETCLAIMACT" localSheetId="4">#REF!</definedName>
    <definedName name="NETCLAIMACT" localSheetId="2">#REF!</definedName>
    <definedName name="NETCLAIMACT">#REF!</definedName>
    <definedName name="NP_Encounters" localSheetId="4">[5]productivity!$E$14</definedName>
    <definedName name="NP_Encounters" localSheetId="2">[5]productivity!$E$14</definedName>
    <definedName name="NP_Encounters">[6]productivity!$E$14</definedName>
    <definedName name="NumberOfPayments" localSheetId="4">#REF!</definedName>
    <definedName name="NumberOfPayments" localSheetId="2">#REF!</definedName>
    <definedName name="NumberOfPayments">#REF!</definedName>
    <definedName name="nvm" localSheetId="4">#REF!</definedName>
    <definedName name="nvm" localSheetId="2">#REF!</definedName>
    <definedName name="nvm">#REF!</definedName>
    <definedName name="NvsEndTime">37859.3967813657</definedName>
    <definedName name="ObjectInfo">#REF!</definedName>
    <definedName name="OUTADJGROSSBUD">#N/A</definedName>
    <definedName name="OUTPATIENT" localSheetId="4">#REF!</definedName>
    <definedName name="OUTPATIENT" localSheetId="2">#REF!</definedName>
    <definedName name="OUTPATIENT">#REF!</definedName>
    <definedName name="OUTPT" localSheetId="4">#REF!</definedName>
    <definedName name="OUTPT" localSheetId="2">#REF!</definedName>
    <definedName name="OUTPT">#REF!</definedName>
    <definedName name="OUTREACH">#N/A</definedName>
    <definedName name="OUTUNITSACT">#N/A</definedName>
    <definedName name="OUTUNITSBUD">#N/A</definedName>
    <definedName name="PAID" localSheetId="4">#REF!</definedName>
    <definedName name="PAID" localSheetId="2">#REF!</definedName>
    <definedName name="PAID">#REF!</definedName>
    <definedName name="PAID3632">#N/A</definedName>
    <definedName name="patient_yr1_base" localSheetId="4">[5]utilization!$E$21</definedName>
    <definedName name="patient_yr1_base" localSheetId="2">[5]utilization!$E$21</definedName>
    <definedName name="patient_yr1_base">[6]utilization!$E$21</definedName>
    <definedName name="patient_yr1_nap" localSheetId="4">[5]utilization!$G$21</definedName>
    <definedName name="patient_yr1_nap" localSheetId="2">[5]utilization!$G$21</definedName>
    <definedName name="patient_yr1_nap">[6]utilization!$G$21</definedName>
    <definedName name="patient_yr2_base" localSheetId="4">[5]utilization!#REF!</definedName>
    <definedName name="patient_yr2_base" localSheetId="2">[5]utilization!#REF!</definedName>
    <definedName name="patient_yr2_base">[6]utilization!#REF!</definedName>
    <definedName name="patient_yr2_nap" localSheetId="4">[5]utilization!#REF!</definedName>
    <definedName name="patient_yr2_nap" localSheetId="2">[5]utilization!#REF!</definedName>
    <definedName name="patient_yr2_nap">[6]utilization!#REF!</definedName>
    <definedName name="patient_yr3_base" localSheetId="4">[5]utilization!#REF!</definedName>
    <definedName name="patient_yr3_base" localSheetId="2">[5]utilization!#REF!</definedName>
    <definedName name="patient_yr3_base">[6]utilization!#REF!</definedName>
    <definedName name="patient_yr3_nap" localSheetId="4">[5]utilization!#REF!</definedName>
    <definedName name="patient_yr3_nap" localSheetId="2">[5]utilization!#REF!</definedName>
    <definedName name="patient_yr3_nap">[6]utilization!#REF!</definedName>
    <definedName name="payer_rate_yr1" localSheetId="4">#REF!</definedName>
    <definedName name="payer_rate_yr1" localSheetId="2">#REF!</definedName>
    <definedName name="payer_rate_yr1">#REF!</definedName>
    <definedName name="PaymentDate" localSheetId="4">DATE(YEAR(Example!LoanStartDate),MONTH(Example!LoanStartDate)+Example!PaymentNumber,DAY(Example!LoanStartDate))</definedName>
    <definedName name="PaymentDate" localSheetId="2">DATE(YEAR('Scenario Analysis'!LoanStartDate),MONTH('Scenario Analysis'!LoanStartDate)+'Scenario Analysis'!PaymentNumber,DAY('Scenario Analysis'!LoanStartDate))</definedName>
    <definedName name="PaymentDate">DATE(YEAR(LoanStartDate),MONTH(LoanStartDate)+PaymentNumber,DAY(LoanStartDate))</definedName>
    <definedName name="PaymentNumber" localSheetId="4">ROW()-[0]!HeaderRow</definedName>
    <definedName name="PaymentNumber" localSheetId="2">ROW()-[0]!HeaderRow</definedName>
    <definedName name="PaymentNumber">ROW()-HeaderRow</definedName>
    <definedName name="PCTOTR10" localSheetId="4">#REF!</definedName>
    <definedName name="PCTOTR10" localSheetId="2">#REF!</definedName>
    <definedName name="PCTOTR10">#REF!</definedName>
    <definedName name="percent_allocation_yr1" localSheetId="4">#REF!</definedName>
    <definedName name="percent_allocation_yr1" localSheetId="2">#REF!</definedName>
    <definedName name="percent_allocation_yr1">#REF!</definedName>
    <definedName name="percent_allocation_yr2" localSheetId="4">#REF!</definedName>
    <definedName name="percent_allocation_yr2" localSheetId="2">#REF!</definedName>
    <definedName name="percent_allocation_yr2">#REF!</definedName>
    <definedName name="percent_allocation_yr3">#REF!</definedName>
    <definedName name="Principal" localSheetId="4">-PPMT(Example!InterestRate/12,Example!PaymentNumber,Example!NumberOfPayments,[0]!LoanAmount)</definedName>
    <definedName name="Principal" localSheetId="2">-PPMT('Scenario Analysis'!InterestRate/12,'Scenario Analysis'!PaymentNumber,'Scenario Analysis'!NumberOfPayments,[0]!LoanAmount)</definedName>
    <definedName name="Principal">-PPMT(InterestRate/12,PaymentNumber,NumberOfPayments,LoanAmount)</definedName>
    <definedName name="PRINT" localSheetId="4">#REF!</definedName>
    <definedName name="PRINT" localSheetId="2">#REF!</definedName>
    <definedName name="PRINT">#REF!</definedName>
    <definedName name="PrintArea_SET" localSheetId="4">OFFSET(#REF!,,,Example!LastRow,[0]!LastCol)</definedName>
    <definedName name="PrintArea_SET" localSheetId="2">OFFSET(#REF!,,,'Scenario Analysis'!LastRow,[0]!LastCol)</definedName>
    <definedName name="PrintArea_SET">OFFSET(#REF!,,,LastRow,LastCol)</definedName>
    <definedName name="PROVNAME" localSheetId="4">[10]LAFAMILI!#REF!</definedName>
    <definedName name="PROVNAME" localSheetId="2">[10]LAFAMILI!#REF!</definedName>
    <definedName name="PROVNAME">[11]LAFAMILI!#REF!</definedName>
    <definedName name="PROVNUMBER" localSheetId="4">#REF!</definedName>
    <definedName name="PROVNUMBER" localSheetId="2">#REF!</definedName>
    <definedName name="PROVNUMBER">#REF!</definedName>
    <definedName name="REIMB">#N/A</definedName>
    <definedName name="RESADMINACT" localSheetId="4">[3]EBCRP!#REF!</definedName>
    <definedName name="RESADMINACT" localSheetId="2">[3]EBCRP!#REF!</definedName>
    <definedName name="RESADMINACT">[4]EBCRP!#REF!</definedName>
    <definedName name="REV" localSheetId="4">#REF!</definedName>
    <definedName name="REV" localSheetId="2">#REF!</definedName>
    <definedName name="REV">#REF!</definedName>
    <definedName name="revenue_yr1_base_clinic" localSheetId="4">SUM([5]revenue!$C$35:$E$35)</definedName>
    <definedName name="revenue_yr1_base_clinic" localSheetId="2">SUM([5]revenue!$C$35:$E$35)</definedName>
    <definedName name="revenue_yr1_base_clinic">SUM([6]revenue!$C$35:$E$35)</definedName>
    <definedName name="revenue_yr1_base_mh" localSheetId="4">[5]revenue!$F$35</definedName>
    <definedName name="revenue_yr1_base_mh" localSheetId="2">[5]revenue!$F$35</definedName>
    <definedName name="revenue_yr1_base_mh">[6]revenue!$F$35</definedName>
    <definedName name="revenue_yr1_base_total" localSheetId="4">[5]revenue!$G$35</definedName>
    <definedName name="revenue_yr1_base_total" localSheetId="2">[5]revenue!$G$35</definedName>
    <definedName name="revenue_yr1_base_total">[6]revenue!$G$35</definedName>
    <definedName name="revenue_yr1_nap_clinic" localSheetId="4">SUM([5]revenue!$H$35:$J$35)</definedName>
    <definedName name="revenue_yr1_nap_clinic" localSheetId="2">SUM([5]revenue!$H$35:$J$35)</definedName>
    <definedName name="revenue_yr1_nap_clinic">SUM([6]revenue!$H$35:$J$35)</definedName>
    <definedName name="revenue_yr1_nap_mh" localSheetId="4">[5]revenue!$J$35</definedName>
    <definedName name="revenue_yr1_nap_mh" localSheetId="2">[5]revenue!$J$35</definedName>
    <definedName name="revenue_yr1_nap_mh">[6]revenue!$J$35</definedName>
    <definedName name="revenue_yr1_nap_total" localSheetId="4">[5]revenue!$L$35</definedName>
    <definedName name="revenue_yr1_nap_total" localSheetId="2">[5]revenue!$L$35</definedName>
    <definedName name="revenue_yr1_nap_total">[6]revenue!$L$35</definedName>
    <definedName name="revenue_yr2_base_clinic" localSheetId="4">SUM([5]revenue!#REF!)</definedName>
    <definedName name="revenue_yr2_base_clinic" localSheetId="2">SUM([5]revenue!#REF!)</definedName>
    <definedName name="revenue_yr2_base_clinic">SUM([6]revenue!#REF!)</definedName>
    <definedName name="revenue_yr2_base_mh" localSheetId="4">[5]revenue!#REF!</definedName>
    <definedName name="revenue_yr2_base_mh" localSheetId="2">[5]revenue!#REF!</definedName>
    <definedName name="revenue_yr2_base_mh">[6]revenue!#REF!</definedName>
    <definedName name="revenue_yr2_base_total" localSheetId="4">[5]revenue!#REF!</definedName>
    <definedName name="revenue_yr2_base_total" localSheetId="2">[5]revenue!#REF!</definedName>
    <definedName name="revenue_yr2_base_total">[6]revenue!#REF!</definedName>
    <definedName name="revenue_yr2_nap_clinic" localSheetId="4">SUM([5]revenue!#REF!)</definedName>
    <definedName name="revenue_yr2_nap_clinic" localSheetId="2">SUM([5]revenue!#REF!)</definedName>
    <definedName name="revenue_yr2_nap_clinic">SUM([6]revenue!#REF!)</definedName>
    <definedName name="revenue_yr2_nap_mh" localSheetId="4">[5]revenue!#REF!</definedName>
    <definedName name="revenue_yr2_nap_mh" localSheetId="2">[5]revenue!#REF!</definedName>
    <definedName name="revenue_yr2_nap_mh">[6]revenue!#REF!</definedName>
    <definedName name="revenue_yr2_nap_total" localSheetId="4">[5]revenue!#REF!</definedName>
    <definedName name="revenue_yr2_nap_total" localSheetId="2">[5]revenue!#REF!</definedName>
    <definedName name="revenue_yr2_nap_total">[6]revenue!#REF!</definedName>
    <definedName name="revenue_yr3_base_clinic" localSheetId="4">SUM([5]revenue!#REF!)</definedName>
    <definedName name="revenue_yr3_base_clinic" localSheetId="2">SUM([5]revenue!#REF!)</definedName>
    <definedName name="revenue_yr3_base_clinic">SUM([6]revenue!#REF!)</definedName>
    <definedName name="revenue_yr3_base_mh" localSheetId="4">[5]revenue!#REF!</definedName>
    <definedName name="revenue_yr3_base_mh" localSheetId="2">[5]revenue!#REF!</definedName>
    <definedName name="revenue_yr3_base_mh">[6]revenue!#REF!</definedName>
    <definedName name="revenue_yr3_nap_clinic" localSheetId="4">SUM([5]revenue!#REF!)</definedName>
    <definedName name="revenue_yr3_nap_clinic" localSheetId="2">SUM([5]revenue!#REF!)</definedName>
    <definedName name="revenue_yr3_nap_clinic">SUM([6]revenue!#REF!)</definedName>
    <definedName name="revenue_yr3_nap_mh" localSheetId="4">[5]revenue!#REF!</definedName>
    <definedName name="revenue_yr3_nap_mh" localSheetId="2">[5]revenue!#REF!</definedName>
    <definedName name="revenue_yr3_nap_mh">[6]revenue!#REF!</definedName>
    <definedName name="revnue_yr3_base_total" localSheetId="4">[5]revenue!#REF!</definedName>
    <definedName name="revnue_yr3_base_total" localSheetId="2">[5]revenue!#REF!</definedName>
    <definedName name="revnue_yr3_base_total">[6]revenue!#REF!</definedName>
    <definedName name="revnue_yr3_nap_total" localSheetId="4">[5]revenue!#REF!</definedName>
    <definedName name="revnue_yr3_nap_total" localSheetId="2">[5]revenue!#REF!</definedName>
    <definedName name="revnue_yr3_nap_total">[6]revenue!#REF!</definedName>
    <definedName name="RowTitleRegion1..D6" localSheetId="4">#REF!</definedName>
    <definedName name="RowTitleRegion1..D6" localSheetId="2">#REF!</definedName>
    <definedName name="RowTitleRegion1..D6">#REF!</definedName>
    <definedName name="RowTitleRegion2..H6" localSheetId="4">#REF!</definedName>
    <definedName name="RowTitleRegion2..H6" localSheetId="2">#REF!</definedName>
    <definedName name="RowTitleRegion2..H6">#REF!</definedName>
    <definedName name="SAVINGS" localSheetId="4">#REF!</definedName>
    <definedName name="SAVINGS" localSheetId="2">#REF!</definedName>
    <definedName name="SAVINGS">#REF!</definedName>
    <definedName name="SAVINGSDETAIL">#N/A</definedName>
    <definedName name="SAVINGSNOTE">#N/A</definedName>
    <definedName name="SDCPUACT">#N/A</definedName>
    <definedName name="SDCPUBUD">#N/A</definedName>
    <definedName name="SDEXPENSEROW">#N/A</definedName>
    <definedName name="SDGROSSACT">#N/A</definedName>
    <definedName name="SDMAXPAY">#N/A</definedName>
    <definedName name="SDMAXPAYDTX">#N/A</definedName>
    <definedName name="SDMAXPAYORCH">#N/A</definedName>
    <definedName name="SDNETACT" localSheetId="4">#REF!</definedName>
    <definedName name="SDNETACT" localSheetId="2">#REF!</definedName>
    <definedName name="SDNETACT">#REF!</definedName>
    <definedName name="SDNETCLAIMTOTAC">#N/A</definedName>
    <definedName name="SDPTFEESACT" localSheetId="4">#REF!</definedName>
    <definedName name="SDPTFEESACT" localSheetId="2">#REF!</definedName>
    <definedName name="SDPTFEESACT">#REF!</definedName>
    <definedName name="SDREVENUETOT">#N/A</definedName>
    <definedName name="SDSAVINGS" localSheetId="4">[3]EBCRP!#REF!</definedName>
    <definedName name="SDSAVINGS" localSheetId="2">[3]EBCRP!#REF!</definedName>
    <definedName name="SDSAVINGS">[4]EBCRP!#REF!</definedName>
    <definedName name="SDTOTREVACT" localSheetId="4">#REF!</definedName>
    <definedName name="SDTOTREVACT" localSheetId="2">#REF!</definedName>
    <definedName name="SDTOTREVACT">#REF!</definedName>
    <definedName name="SDUNITSACT" localSheetId="4">#REF!</definedName>
    <definedName name="SDUNITSACT" localSheetId="2">#REF!</definedName>
    <definedName name="SDUNITSACT">#REF!</definedName>
    <definedName name="SERVDATA" localSheetId="4">#REF!</definedName>
    <definedName name="SERVDATA" localSheetId="2">#REF!</definedName>
    <definedName name="SERVDATA">#REF!</definedName>
    <definedName name="SETTITTLES">#N/A</definedName>
    <definedName name="SETTITTLES3632">#N/A</definedName>
    <definedName name="SIGN" localSheetId="4">#REF!</definedName>
    <definedName name="SIGN" localSheetId="2">#REF!</definedName>
    <definedName name="SIGN">#REF!</definedName>
    <definedName name="SOCOCRDC" localSheetId="4">[1]OISC!#REF!</definedName>
    <definedName name="SOCOCRDC" localSheetId="2">[1]OISC!#REF!</definedName>
    <definedName name="SOCOCRDC">[2]OISC!#REF!</definedName>
    <definedName name="SOCOFUNDSUM">#N/A</definedName>
    <definedName name="staff_yr1_base" localSheetId="4">[5]personnel!$H$34</definedName>
    <definedName name="staff_yr1_base" localSheetId="2">[5]personnel!$H$34</definedName>
    <definedName name="staff_yr1_base">[6]personnel!$H$34</definedName>
    <definedName name="staff_yr1_nap" localSheetId="4">[5]personnel!#REF!</definedName>
    <definedName name="staff_yr1_nap" localSheetId="2">[5]personnel!#REF!</definedName>
    <definedName name="staff_yr1_nap">[6]personnel!#REF!</definedName>
    <definedName name="staff_yr2_base" localSheetId="4">[5]personnel!#REF!</definedName>
    <definedName name="staff_yr2_base" localSheetId="2">[5]personnel!#REF!</definedName>
    <definedName name="staff_yr2_base">[6]personnel!#REF!</definedName>
    <definedName name="staff_yr2_nap" localSheetId="4">[5]personnel!#REF!</definedName>
    <definedName name="staff_yr2_nap" localSheetId="2">[5]personnel!#REF!</definedName>
    <definedName name="staff_yr2_nap">[6]personnel!#REF!</definedName>
    <definedName name="staff_yr3_base" localSheetId="4">[5]personnel!#REF!</definedName>
    <definedName name="staff_yr3_base" localSheetId="2">[5]personnel!#REF!</definedName>
    <definedName name="staff_yr3_base">[6]personnel!#REF!</definedName>
    <definedName name="staff_yr3_nap" localSheetId="4">[5]personnel!#REF!</definedName>
    <definedName name="staff_yr3_nap" localSheetId="2">[5]personnel!#REF!</definedName>
    <definedName name="staff_yr3_nap">[6]personnel!#REF!</definedName>
    <definedName name="Start_Date">[7]Options!$D$5</definedName>
    <definedName name="SV_AUTO_CONN_CATALOG" hidden="1">"111"</definedName>
    <definedName name="SV_AUTO_CONN_SERVER" hidden="1">"\\hchc-sage\Sage\Version 2016\MAS90\"</definedName>
    <definedName name="SV_DBTYPE">"115"</definedName>
    <definedName name="SV_ENCPT_AUTO_CONN_PASSWORD" hidden="1">"083096084083070080098116051048054050048058"</definedName>
    <definedName name="SV_ENCPT_AUTO_CONN_USER" hidden="1">"095094088070084103111104107101119118111108114"</definedName>
    <definedName name="SV_ENCPT_LOGON_PWD" hidden="1">"078104085088070"</definedName>
    <definedName name="SV_ENCPT_LOGON_USER" hidden="1">"095094088070084103111104107101119118111108114"</definedName>
    <definedName name="SV_REPORT_CODE">"-CUSTOM"</definedName>
    <definedName name="SV_REPORT_ID">"8"</definedName>
    <definedName name="SV_REPORT_NAME">"FY2019 HHS PL Trend - Finance Committee"</definedName>
    <definedName name="SV_REPOSCODE">""</definedName>
    <definedName name="SV_SOLUTION_ID">"33"</definedName>
    <definedName name="SV_TENANT_CODE">"111"</definedName>
    <definedName name="TEST">#N/A</definedName>
    <definedName name="TEST2" localSheetId="4">#REF!</definedName>
    <definedName name="TEST2" localSheetId="2">#REF!</definedName>
    <definedName name="TEST2">#REF!</definedName>
    <definedName name="TOTADM" localSheetId="4">#REF!</definedName>
    <definedName name="TOTADM" localSheetId="2">#REF!</definedName>
    <definedName name="TOTADM">#REF!</definedName>
    <definedName name="TOTADMINACT" localSheetId="4">[3]EBCRP!#REF!</definedName>
    <definedName name="TOTADMINACT" localSheetId="2">[3]EBCRP!#REF!</definedName>
    <definedName name="TOTADMINACT">[4]EBCRP!#REF!</definedName>
    <definedName name="Total_Interest" localSheetId="4">#REF!</definedName>
    <definedName name="Total_Interest" localSheetId="2">#REF!</definedName>
    <definedName name="Total_Interest">#REF!</definedName>
    <definedName name="TotalLoanCost" localSheetId="4">#REF!</definedName>
    <definedName name="TotalLoanCost" localSheetId="2">#REF!</definedName>
    <definedName name="TotalLoanCost">#REF!</definedName>
    <definedName name="TOTALSAVINGS" localSheetId="4">[3]EBCRP!#REF!</definedName>
    <definedName name="TOTALSAVINGS" localSheetId="2">[3]EBCRP!#REF!</definedName>
    <definedName name="TOTALSAVINGS">[4]EBCRP!#REF!</definedName>
    <definedName name="TOTNETACT">#N/A</definedName>
    <definedName name="TOTOPEXPACT" localSheetId="4">#REF!</definedName>
    <definedName name="TOTOPEXPACT" localSheetId="2">#REF!</definedName>
    <definedName name="TOTOPEXPACT">#REF!</definedName>
    <definedName name="TOTREV3632">#N/A</definedName>
    <definedName name="TOTREVACT">#N/A</definedName>
    <definedName name="TOTSALACT" localSheetId="4">#REF!</definedName>
    <definedName name="TOTSALACT" localSheetId="2">#REF!</definedName>
    <definedName name="TOTSALACT">#REF!</definedName>
    <definedName name="UNITS10" localSheetId="4">#REF!</definedName>
    <definedName name="UNITS10" localSheetId="2">#REF!</definedName>
    <definedName name="UNITS10">#REF!</definedName>
    <definedName name="UNITS30" localSheetId="4">#REF!</definedName>
    <definedName name="UNITS30" localSheetId="2">#REF!</definedName>
    <definedName name="UNITS30">#REF!</definedName>
    <definedName name="UNITS3632">#N/A</definedName>
    <definedName name="UNITS40" localSheetId="4">#REF!</definedName>
    <definedName name="UNITS40" localSheetId="2">#REF!</definedName>
    <definedName name="UNITS40">#REF!</definedName>
    <definedName name="UNITS50" localSheetId="4">#REF!</definedName>
    <definedName name="UNITS50" localSheetId="2">#REF!</definedName>
    <definedName name="UNITS50">#REF!</definedName>
    <definedName name="UNITS60" localSheetId="4">#REF!</definedName>
    <definedName name="UNITS60" localSheetId="2">#REF!</definedName>
    <definedName name="UNITS60">#REF!</definedName>
    <definedName name="UNITS70">#REF!</definedName>
    <definedName name="UNITSOFTIME10">#REF!</definedName>
    <definedName name="UNITSOFTIME30">#REF!</definedName>
    <definedName name="UNITSOFTIME40">#REF!</definedName>
    <definedName name="UNITSOFTIME50">#REF!</definedName>
    <definedName name="UNITSOFTIME60">#REF!</definedName>
    <definedName name="UNITSOFTIME70">#REF!</definedName>
    <definedName name="UNITSOFTIMETOT">#REF!</definedName>
    <definedName name="UNITSOTR10">#REF!</definedName>
    <definedName name="UNITSOTR20">#REF!</definedName>
    <definedName name="UNUSED">#REF!</definedName>
    <definedName name="visits_yr1_base" localSheetId="4">[5]utilization!$F$21</definedName>
    <definedName name="visits_yr1_base" localSheetId="2">[5]utilization!$F$21</definedName>
    <definedName name="visits_yr1_base">[6]utilization!$F$21</definedName>
    <definedName name="visits_yr1_nap" localSheetId="4">[5]utilization!$H$21</definedName>
    <definedName name="visits_yr1_nap" localSheetId="2">[5]utilization!$H$21</definedName>
    <definedName name="visits_yr1_nap">[6]utilization!$H$21</definedName>
    <definedName name="visits_yr2_base" localSheetId="4">[5]utilization!#REF!</definedName>
    <definedName name="visits_yr2_base" localSheetId="2">[5]utilization!#REF!</definedName>
    <definedName name="visits_yr2_base">[6]utilization!#REF!</definedName>
    <definedName name="visits_yr2_nap" localSheetId="4">[5]utilization!#REF!</definedName>
    <definedName name="visits_yr2_nap" localSheetId="2">[5]utilization!#REF!</definedName>
    <definedName name="visits_yr2_nap">[6]utilization!#REF!</definedName>
    <definedName name="visits_yr3_base" localSheetId="4">[5]utilization!#REF!</definedName>
    <definedName name="visits_yr3_base" localSheetId="2">[5]utilization!#REF!</definedName>
    <definedName name="visits_yr3_base">[6]utilization!#REF!</definedName>
    <definedName name="visits_yr3_nap" localSheetId="4">[5]utilization!#REF!</definedName>
    <definedName name="visits_yr3_nap" localSheetId="2">[5]utilization!#REF!</definedName>
    <definedName name="visits_yr3_nap">[6]utilization!#REF!</definedName>
    <definedName name="wages_yr1_base_total" localSheetId="4">[5]personnel!$H$33</definedName>
    <definedName name="wages_yr1_base_total" localSheetId="2">[5]personnel!$H$33</definedName>
    <definedName name="wages_yr1_base_total">[6]personnel!$H$33</definedName>
    <definedName name="wages_yr1_nap_total" localSheetId="4">[5]personnel!#REF!</definedName>
    <definedName name="wages_yr1_nap_total" localSheetId="2">[5]personnel!#REF!</definedName>
    <definedName name="wages_yr1_nap_total">[6]personnel!#REF!</definedName>
    <definedName name="wages_yr2_base_total" localSheetId="4">[5]personnel!#REF!</definedName>
    <definedName name="wages_yr2_base_total" localSheetId="2">[5]personnel!#REF!</definedName>
    <definedName name="wages_yr2_base_total">[6]personnel!#REF!</definedName>
    <definedName name="wages_yr2_nap_total" localSheetId="4">[5]personnel!#REF!</definedName>
    <definedName name="wages_yr2_nap_total" localSheetId="2">[5]personnel!#REF!</definedName>
    <definedName name="wages_yr2_nap_total">[6]personnel!#REF!</definedName>
    <definedName name="wages_yr3_base_total" localSheetId="4">[5]personnel!#REF!</definedName>
    <definedName name="wages_yr3_base_total" localSheetId="2">[5]personnel!#REF!</definedName>
    <definedName name="wages_yr3_base_total">[6]personnel!#REF!</definedName>
    <definedName name="wages_yr3_nap_total" localSheetId="4">[5]personnel!#REF!</definedName>
    <definedName name="wages_yr3_nap_total" localSheetId="2">[5]personnel!#REF!</definedName>
    <definedName name="wages_yr3_nap_total">[6]personnel!#REF!</definedName>
    <definedName name="y1_Den_Patient_base_Visits" localSheetId="4">[5]utilization!$F$19</definedName>
    <definedName name="y1_Den_Patient_base_Visits" localSheetId="2">[5]utilization!$F$19</definedName>
    <definedName name="y1_Den_Patient_base_Visits">[6]utilization!$F$19</definedName>
    <definedName name="y1_Den_Patient_nap_Visits" localSheetId="4">[5]utilization!$H$19</definedName>
    <definedName name="y1_Den_Patient_nap_Visits" localSheetId="2">[5]utilization!$H$19</definedName>
    <definedName name="y1_Den_Patient_nap_Visits">[6]utilization!$H$19</definedName>
    <definedName name="y1_Den_Patient_total_Visits" localSheetId="4">[5]utilization!$J$19</definedName>
    <definedName name="y1_Den_Patient_total_Visits" localSheetId="2">[5]utilization!$J$19</definedName>
    <definedName name="y1_Den_Patient_total_Visits">[6]utilization!$J$19</definedName>
    <definedName name="y1_MD_Patient_base_Visits" localSheetId="4">[5]utilization!$F$15</definedName>
    <definedName name="y1_MD_Patient_base_Visits" localSheetId="2">[5]utilization!$F$15</definedName>
    <definedName name="y1_MD_Patient_base_Visits">[6]utilization!$F$15</definedName>
    <definedName name="y1_MD_Patient_nap_Visits" localSheetId="4">[5]utilization!$H$15</definedName>
    <definedName name="y1_MD_Patient_nap_Visits" localSheetId="2">[5]utilization!$H$15</definedName>
    <definedName name="y1_MD_Patient_nap_Visits">[6]utilization!$H$15</definedName>
    <definedName name="y1_MD_Patient_total_Visits" localSheetId="4">[5]utilization!$J$15</definedName>
    <definedName name="y1_MD_Patient_total_Visits" localSheetId="2">[5]utilization!$J$15</definedName>
    <definedName name="y1_MD_Patient_total_Visits">[6]utilization!$J$15</definedName>
    <definedName name="y1_MH_Patient_base_Visits" localSheetId="4">[5]utilization!$F$20</definedName>
    <definedName name="y1_MH_Patient_base_Visits" localSheetId="2">[5]utilization!$F$20</definedName>
    <definedName name="y1_MH_Patient_base_Visits">[6]utilization!$F$20</definedName>
    <definedName name="y1_MH_Patient_nap_Visits" localSheetId="4">[5]utilization!$H$20</definedName>
    <definedName name="y1_MH_Patient_nap_Visits" localSheetId="2">[5]utilization!$H$20</definedName>
    <definedName name="y1_MH_Patient_nap_Visits">[6]utilization!$H$20</definedName>
    <definedName name="y1_MH_Patient_total_Visits" localSheetId="4">[5]utilization!$J$20</definedName>
    <definedName name="y1_MH_Patient_total_Visits" localSheetId="2">[5]utilization!$J$20</definedName>
    <definedName name="y1_MH_Patient_total_Visits">[6]utilization!$J$20</definedName>
    <definedName name="y1_NP_Patient_base_Visits" localSheetId="4">[5]utilization!$F$14</definedName>
    <definedName name="y1_NP_Patient_base_Visits" localSheetId="2">[5]utilization!$F$14</definedName>
    <definedName name="y1_NP_Patient_base_Visits">[6]utilization!$F$14</definedName>
    <definedName name="y1_NP_Patient_nap_Visits" localSheetId="4">[5]utilization!$H$14</definedName>
    <definedName name="y1_NP_Patient_nap_Visits" localSheetId="2">[5]utilization!$H$14</definedName>
    <definedName name="y1_NP_Patient_nap_Visits">[6]utilization!$H$14</definedName>
    <definedName name="y1_NP_Patient_total_Visits" localSheetId="4">[5]utilization!$J$14</definedName>
    <definedName name="y1_NP_Patient_total_Visits" localSheetId="2">[5]utilization!$J$14</definedName>
    <definedName name="y1_NP_Patient_total_Visits">[6]utilization!$J$14</definedName>
    <definedName name="y2_Den_Patient_base_Visits" localSheetId="4">[5]utilization!#REF!</definedName>
    <definedName name="y2_Den_Patient_base_Visits" localSheetId="2">[5]utilization!#REF!</definedName>
    <definedName name="y2_Den_Patient_base_Visits">[6]utilization!#REF!</definedName>
    <definedName name="y2_Den_Patient_nap_Visits" localSheetId="4">[5]utilization!#REF!</definedName>
    <definedName name="y2_Den_Patient_nap_Visits" localSheetId="2">[5]utilization!#REF!</definedName>
    <definedName name="y2_Den_Patient_nap_Visits">[6]utilization!#REF!</definedName>
    <definedName name="y2_Den_Patient_total_Visits" localSheetId="4">[5]utilization!#REF!</definedName>
    <definedName name="y2_Den_Patient_total_Visits" localSheetId="2">[5]utilization!#REF!</definedName>
    <definedName name="y2_Den_Patient_total_Visits">[6]utilization!#REF!</definedName>
    <definedName name="y2_MD_Patient_base_Visits" localSheetId="4">[5]utilization!#REF!</definedName>
    <definedName name="y2_MD_Patient_base_Visits" localSheetId="2">[5]utilization!#REF!</definedName>
    <definedName name="y2_MD_Patient_base_Visits">[6]utilization!#REF!</definedName>
    <definedName name="y2_MD_Patient_nap_Visits" localSheetId="4">[5]utilization!#REF!</definedName>
    <definedName name="y2_MD_Patient_nap_Visits" localSheetId="2">[5]utilization!#REF!</definedName>
    <definedName name="y2_MD_Patient_nap_Visits">[6]utilization!#REF!</definedName>
    <definedName name="y2_MD_Patient_total_Visits" localSheetId="4">[5]utilization!#REF!</definedName>
    <definedName name="y2_MD_Patient_total_Visits" localSheetId="2">[5]utilization!#REF!</definedName>
    <definedName name="y2_MD_Patient_total_Visits">[6]utilization!#REF!</definedName>
    <definedName name="y2_MH_Patient_base_Visits" localSheetId="4">[5]utilization!#REF!</definedName>
    <definedName name="y2_MH_Patient_base_Visits" localSheetId="2">[5]utilization!#REF!</definedName>
    <definedName name="y2_MH_Patient_base_Visits">[6]utilization!#REF!</definedName>
    <definedName name="y2_MH_Patient_nap_Visits" localSheetId="4">[5]utilization!#REF!</definedName>
    <definedName name="y2_MH_Patient_nap_Visits" localSheetId="2">[5]utilization!#REF!</definedName>
    <definedName name="y2_MH_Patient_nap_Visits">[6]utilization!#REF!</definedName>
    <definedName name="y2_MH_Patient_total_Visits" localSheetId="4">[5]utilization!#REF!</definedName>
    <definedName name="y2_MH_Patient_total_Visits" localSheetId="2">[5]utilization!#REF!</definedName>
    <definedName name="y2_MH_Patient_total_Visits">[6]utilization!#REF!</definedName>
    <definedName name="y2_NP_Patient_base_Visits" localSheetId="4">[5]utilization!#REF!</definedName>
    <definedName name="y2_NP_Patient_base_Visits" localSheetId="2">[5]utilization!#REF!</definedName>
    <definedName name="y2_NP_Patient_base_Visits">[6]utilization!#REF!</definedName>
    <definedName name="y2_NP_Patient_nap_Visits" localSheetId="4">[5]utilization!#REF!</definedName>
    <definedName name="y2_NP_Patient_nap_Visits" localSheetId="2">[5]utilization!#REF!</definedName>
    <definedName name="y2_NP_Patient_nap_Visits">[6]utilization!#REF!</definedName>
    <definedName name="y2_NP_Patient_total_Visits" localSheetId="4">[5]utilization!#REF!</definedName>
    <definedName name="y2_NP_Patient_total_Visits" localSheetId="2">[5]utilization!#REF!</definedName>
    <definedName name="y2_NP_Patient_total_Visits">[6]utilization!#REF!</definedName>
    <definedName name="y3_Den_Patient_base_Visits" localSheetId="4">[5]utilization!#REF!</definedName>
    <definedName name="y3_Den_Patient_base_Visits" localSheetId="2">[5]utilization!#REF!</definedName>
    <definedName name="y3_Den_Patient_base_Visits">[6]utilization!#REF!</definedName>
    <definedName name="y3_Den_Patient_nap_Visits" localSheetId="4">[5]utilization!#REF!</definedName>
    <definedName name="y3_Den_Patient_nap_Visits" localSheetId="2">[5]utilization!#REF!</definedName>
    <definedName name="y3_Den_Patient_nap_Visits">[6]utilization!#REF!</definedName>
    <definedName name="y3_Den_Patient_total_Visits" localSheetId="4">[5]utilization!#REF!</definedName>
    <definedName name="y3_Den_Patient_total_Visits" localSheetId="2">[5]utilization!#REF!</definedName>
    <definedName name="y3_Den_Patient_total_Visits">[6]utilization!#REF!</definedName>
    <definedName name="y3_MD_Patient_base_Visits" localSheetId="4">[5]utilization!#REF!</definedName>
    <definedName name="y3_MD_Patient_base_Visits" localSheetId="2">[5]utilization!#REF!</definedName>
    <definedName name="y3_MD_Patient_base_Visits">[6]utilization!#REF!</definedName>
    <definedName name="y3_MD_Patient_nap_Visits" localSheetId="4">[5]utilization!#REF!</definedName>
    <definedName name="y3_MD_Patient_nap_Visits" localSheetId="2">[5]utilization!#REF!</definedName>
    <definedName name="y3_MD_Patient_nap_Visits">[6]utilization!#REF!</definedName>
    <definedName name="y3_MD_Patient_total_Visits" localSheetId="4">[5]utilization!#REF!</definedName>
    <definedName name="y3_MD_Patient_total_Visits" localSheetId="2">[5]utilization!#REF!</definedName>
    <definedName name="y3_MD_Patient_total_Visits">[6]utilization!#REF!</definedName>
    <definedName name="y3_MH_Patient_base_Visits" localSheetId="4">[5]utilization!#REF!</definedName>
    <definedName name="y3_MH_Patient_base_Visits" localSheetId="2">[5]utilization!#REF!</definedName>
    <definedName name="y3_MH_Patient_base_Visits">[6]utilization!#REF!</definedName>
    <definedName name="y3_MH_Patient_nap_Visits" localSheetId="4">[5]utilization!#REF!</definedName>
    <definedName name="y3_MH_Patient_nap_Visits" localSheetId="2">[5]utilization!#REF!</definedName>
    <definedName name="y3_MH_Patient_nap_Visits">[6]utilization!#REF!</definedName>
    <definedName name="y3_MH_Patient_total_Visits" localSheetId="4">[5]utilization!#REF!</definedName>
    <definedName name="y3_MH_Patient_total_Visits" localSheetId="2">[5]utilization!#REF!</definedName>
    <definedName name="y3_MH_Patient_total_Visits">[6]utilization!#REF!</definedName>
    <definedName name="y3_NP_Patient_base_Visits" localSheetId="4">[5]utilization!#REF!</definedName>
    <definedName name="y3_NP_Patient_base_Visits" localSheetId="2">[5]utilization!#REF!</definedName>
    <definedName name="y3_NP_Patient_base_Visits">[6]utilization!#REF!</definedName>
    <definedName name="y3_NP_Patient_nap_Visits" localSheetId="4">[5]utilization!#REF!</definedName>
    <definedName name="y3_NP_Patient_nap_Visits" localSheetId="2">[5]utilization!#REF!</definedName>
    <definedName name="y3_NP_Patient_nap_Visits">[6]utilization!#REF!</definedName>
    <definedName name="y3_NP_Patient_total_Visits" localSheetId="4">[5]utilization!#REF!</definedName>
    <definedName name="y3_NP_Patient_total_Visits" localSheetId="2">[5]utilization!#REF!</definedName>
    <definedName name="y3_NP_Patient_total_Visits">[6]utilization!#REF!</definedName>
    <definedName name="yr1_ob_patient_base_visits" localSheetId="4">[5]utilization!$F$16</definedName>
    <definedName name="yr1_ob_patient_base_visits" localSheetId="2">[5]utilization!$F$16</definedName>
    <definedName name="yr1_ob_patient_base_visits">[6]utilization!$F$16</definedName>
    <definedName name="yr1_ob_patient_nap_visits" localSheetId="4">[5]utilization!$H$16</definedName>
    <definedName name="yr1_ob_patient_nap_visits" localSheetId="2">[5]utilization!$H$16</definedName>
    <definedName name="yr1_ob_patient_nap_visits">[6]utilization!$H$16</definedName>
    <definedName name="yr1_ob_patient_total_visits" localSheetId="4">[5]utilization!$J$16</definedName>
    <definedName name="yr1_ob_patient_total_visits" localSheetId="2">[5]utilization!$J$16</definedName>
    <definedName name="yr1_ob_patient_total_visits">[6]utilization!$J$16</definedName>
    <definedName name="yr2_ob_patient_base_visits" localSheetId="4">[5]utilization!#REF!</definedName>
    <definedName name="yr2_ob_patient_base_visits" localSheetId="2">[5]utilization!#REF!</definedName>
    <definedName name="yr2_ob_patient_base_visits">[6]utilization!#REF!</definedName>
    <definedName name="yr2_ob_patient_nap_visits" localSheetId="4">[5]utilization!#REF!</definedName>
    <definedName name="yr2_ob_patient_nap_visits" localSheetId="2">[5]utilization!#REF!</definedName>
    <definedName name="yr2_ob_patient_nap_visits">[6]utilization!#REF!</definedName>
    <definedName name="yr2_ob_patient_total_visits" localSheetId="4">[5]utilization!#REF!</definedName>
    <definedName name="yr2_ob_patient_total_visits" localSheetId="2">[5]utilization!#REF!</definedName>
    <definedName name="yr2_ob_patient_total_visits">[6]utilization!#REF!</definedName>
    <definedName name="yr3_ob_patient_base_visits" localSheetId="4">[5]utilization!#REF!</definedName>
    <definedName name="yr3_ob_patient_base_visits" localSheetId="2">[5]utilization!#REF!</definedName>
    <definedName name="yr3_ob_patient_base_visits">[6]utilization!#REF!</definedName>
    <definedName name="yr3_ob_patient_nap_visits" localSheetId="4">[5]utilization!#REF!</definedName>
    <definedName name="yr3_ob_patient_nap_visits" localSheetId="2">[5]utilization!#REF!</definedName>
    <definedName name="yr3_ob_patient_nap_visits">[6]utilization!#REF!</definedName>
    <definedName name="yr3_ob_patient_total_visits" localSheetId="4">[5]utilization!#REF!</definedName>
    <definedName name="yr3_ob_patient_total_visits" localSheetId="2">[5]utilization!#REF!</definedName>
    <definedName name="yr3_ob_patient_total_visits">[6]utilization!#REF!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9" i="60" l="1"/>
  <c r="J58" i="60"/>
  <c r="J57" i="60"/>
  <c r="F59" i="60"/>
  <c r="F58" i="60"/>
  <c r="F57" i="60"/>
  <c r="J36" i="60"/>
  <c r="J35" i="60"/>
  <c r="F36" i="60"/>
  <c r="F35" i="60"/>
  <c r="G31" i="60"/>
  <c r="B61" i="76"/>
  <c r="B60" i="76"/>
  <c r="B59" i="76"/>
  <c r="B52" i="76"/>
  <c r="B51" i="76"/>
  <c r="B50" i="76"/>
  <c r="K31" i="60"/>
  <c r="K30" i="60"/>
  <c r="K29" i="60"/>
  <c r="K28" i="60"/>
  <c r="K27" i="60"/>
  <c r="K34" i="60"/>
  <c r="I72" i="76" l="1"/>
  <c r="E72" i="76"/>
  <c r="E71" i="76"/>
  <c r="G71" i="76"/>
  <c r="I71" i="76"/>
  <c r="G72" i="76"/>
  <c r="K15" i="60"/>
  <c r="K14" i="60"/>
  <c r="K13" i="60"/>
  <c r="K12" i="60"/>
  <c r="K11" i="60"/>
  <c r="K59" i="60"/>
  <c r="K58" i="60"/>
  <c r="K57" i="60"/>
  <c r="K54" i="60"/>
  <c r="L51" i="60"/>
  <c r="K51" i="60"/>
  <c r="L50" i="60"/>
  <c r="K50" i="60"/>
  <c r="L49" i="60"/>
  <c r="K49" i="60"/>
  <c r="L46" i="60"/>
  <c r="K46" i="60"/>
  <c r="L45" i="60"/>
  <c r="K45" i="60"/>
  <c r="L44" i="60"/>
  <c r="K44" i="60"/>
  <c r="L43" i="60"/>
  <c r="K43" i="60"/>
  <c r="L42" i="60"/>
  <c r="K42" i="60"/>
  <c r="K36" i="60"/>
  <c r="K35" i="60"/>
  <c r="K24" i="60"/>
  <c r="K23" i="60"/>
  <c r="K22" i="60"/>
  <c r="K21" i="60"/>
  <c r="K20" i="60"/>
  <c r="K17" i="60"/>
  <c r="G59" i="60"/>
  <c r="G58" i="60"/>
  <c r="G57" i="60"/>
  <c r="G54" i="60"/>
  <c r="H51" i="60"/>
  <c r="G51" i="60"/>
  <c r="H50" i="60"/>
  <c r="G50" i="60"/>
  <c r="H49" i="60"/>
  <c r="G49" i="60"/>
  <c r="H46" i="60"/>
  <c r="H45" i="60"/>
  <c r="H44" i="60"/>
  <c r="H43" i="60"/>
  <c r="H42" i="60"/>
  <c r="G46" i="60"/>
  <c r="G45" i="60"/>
  <c r="G44" i="60"/>
  <c r="G43" i="60"/>
  <c r="G42" i="60"/>
  <c r="G36" i="60"/>
  <c r="G35" i="60"/>
  <c r="G34" i="60"/>
  <c r="G30" i="60"/>
  <c r="G29" i="60"/>
  <c r="G28" i="60"/>
  <c r="G27" i="60"/>
  <c r="G24" i="60"/>
  <c r="G23" i="60"/>
  <c r="G22" i="60"/>
  <c r="G21" i="60"/>
  <c r="G17" i="60"/>
  <c r="I41" i="71"/>
  <c r="G41" i="71"/>
  <c r="I40" i="71"/>
  <c r="I39" i="71"/>
  <c r="G39" i="71"/>
  <c r="I38" i="71"/>
  <c r="G38" i="71"/>
  <c r="I37" i="71"/>
  <c r="G37" i="71"/>
  <c r="E41" i="71"/>
  <c r="E40" i="71"/>
  <c r="E39" i="71"/>
  <c r="E38" i="71"/>
  <c r="E37" i="71"/>
  <c r="G69" i="76" l="1"/>
  <c r="E69" i="76"/>
  <c r="I69" i="76"/>
  <c r="G40" i="71"/>
  <c r="E31" i="71"/>
  <c r="E30" i="71"/>
  <c r="E29" i="71"/>
  <c r="I16" i="71"/>
  <c r="I15" i="71"/>
  <c r="G16" i="71"/>
  <c r="G15" i="71"/>
  <c r="E16" i="71"/>
  <c r="E15" i="71"/>
  <c r="C9" i="71"/>
  <c r="C8" i="71"/>
  <c r="C7" i="71"/>
  <c r="I61" i="71"/>
  <c r="G61" i="71"/>
  <c r="E61" i="71"/>
  <c r="B61" i="71"/>
  <c r="I60" i="71"/>
  <c r="G60" i="71"/>
  <c r="E60" i="71"/>
  <c r="B60" i="71"/>
  <c r="I59" i="71"/>
  <c r="G59" i="71"/>
  <c r="E59" i="71"/>
  <c r="B59" i="71"/>
  <c r="I57" i="71"/>
  <c r="G57" i="71"/>
  <c r="E57" i="71"/>
  <c r="I56" i="71"/>
  <c r="G56" i="71"/>
  <c r="E56" i="71"/>
  <c r="I52" i="71"/>
  <c r="G52" i="71"/>
  <c r="E52" i="71"/>
  <c r="B52" i="71"/>
  <c r="I51" i="71"/>
  <c r="G51" i="71"/>
  <c r="E51" i="71"/>
  <c r="B51" i="71"/>
  <c r="I50" i="71"/>
  <c r="G50" i="71"/>
  <c r="E50" i="71"/>
  <c r="B50" i="71"/>
  <c r="I24" i="71"/>
  <c r="I48" i="71" s="1"/>
  <c r="G24" i="71"/>
  <c r="G48" i="71" s="1"/>
  <c r="E24" i="71"/>
  <c r="E48" i="71" s="1"/>
  <c r="I23" i="71"/>
  <c r="I47" i="71" s="1"/>
  <c r="G23" i="71"/>
  <c r="G47" i="71" s="1"/>
  <c r="E23" i="71"/>
  <c r="E47" i="71" s="1"/>
  <c r="I22" i="71"/>
  <c r="I46" i="71" s="1"/>
  <c r="G22" i="71"/>
  <c r="G46" i="71" s="1"/>
  <c r="E22" i="71"/>
  <c r="E46" i="71" s="1"/>
  <c r="I21" i="71"/>
  <c r="I45" i="71" s="1"/>
  <c r="G21" i="71"/>
  <c r="G45" i="71" s="1"/>
  <c r="E21" i="71"/>
  <c r="E45" i="71" s="1"/>
  <c r="I20" i="71"/>
  <c r="I44" i="71" s="1"/>
  <c r="G20" i="71"/>
  <c r="G25" i="71" s="1"/>
  <c r="E20" i="71"/>
  <c r="E25" i="71" s="1"/>
  <c r="I70" i="76" l="1"/>
  <c r="E68" i="76"/>
  <c r="E70" i="76"/>
  <c r="G70" i="76"/>
  <c r="G44" i="71"/>
  <c r="G49" i="71" s="1"/>
  <c r="G69" i="71" s="1"/>
  <c r="G71" i="71"/>
  <c r="E44" i="71"/>
  <c r="E49" i="71" s="1"/>
  <c r="E69" i="71" s="1"/>
  <c r="G29" i="71"/>
  <c r="G30" i="71"/>
  <c r="G31" i="71"/>
  <c r="G17" i="71"/>
  <c r="I49" i="71"/>
  <c r="I69" i="71" s="1"/>
  <c r="E32" i="71"/>
  <c r="I29" i="71"/>
  <c r="I30" i="71"/>
  <c r="G28" i="71"/>
  <c r="G32" i="71"/>
  <c r="I31" i="71"/>
  <c r="I28" i="71"/>
  <c r="E28" i="71"/>
  <c r="I32" i="71"/>
  <c r="I17" i="71"/>
  <c r="I25" i="71"/>
  <c r="I71" i="71" s="1"/>
  <c r="E71" i="71"/>
  <c r="E17" i="71"/>
  <c r="E58" i="71"/>
  <c r="E62" i="71" s="1"/>
  <c r="G58" i="71"/>
  <c r="G62" i="71" s="1"/>
  <c r="I58" i="71"/>
  <c r="I62" i="71" s="1"/>
  <c r="G68" i="76" l="1"/>
  <c r="G65" i="76"/>
  <c r="I68" i="76"/>
  <c r="I65" i="76"/>
  <c r="E33" i="71"/>
  <c r="E72" i="71" s="1"/>
  <c r="I33" i="71"/>
  <c r="I72" i="71" s="1"/>
  <c r="G33" i="71"/>
  <c r="G72" i="71" s="1"/>
  <c r="I53" i="71"/>
  <c r="E53" i="71"/>
  <c r="E70" i="71" s="1"/>
  <c r="G53" i="71"/>
  <c r="G63" i="71" l="1"/>
  <c r="G70" i="71"/>
  <c r="I63" i="71"/>
  <c r="I70" i="71"/>
  <c r="E63" i="71"/>
  <c r="E68" i="71" s="1"/>
  <c r="I65" i="71" l="1"/>
  <c r="I68" i="71"/>
  <c r="G68" i="71"/>
  <c r="G65" i="71"/>
</calcChain>
</file>

<file path=xl/sharedStrings.xml><?xml version="1.0" encoding="utf-8"?>
<sst xmlns="http://schemas.openxmlformats.org/spreadsheetml/2006/main" count="332" uniqueCount="98">
  <si>
    <t>SAPC Value-Base Incentives Package</t>
  </si>
  <si>
    <t>Managing Financial Risk in Value-Based Reimbursement (1-B)</t>
  </si>
  <si>
    <t>Financial Stress Test</t>
  </si>
  <si>
    <t>List of Assumptions</t>
  </si>
  <si>
    <t>BASELINE</t>
  </si>
  <si>
    <t>SCENARIO 1</t>
  </si>
  <si>
    <t>SCENARIO 2</t>
  </si>
  <si>
    <t>Description:</t>
  </si>
  <si>
    <t>Current state operations</t>
  </si>
  <si>
    <t xml:space="preserve">Description: </t>
  </si>
  <si>
    <t>REVENUE</t>
  </si>
  <si>
    <t>Productivity Assumptions - Total Units per Week</t>
  </si>
  <si>
    <t>Outpatient</t>
  </si>
  <si>
    <t>ASAM 0.5, 1.0</t>
  </si>
  <si>
    <t>Withdrawal Management</t>
  </si>
  <si>
    <t>ASAM 1.0, 2.0, 3.2, 3.7, 4.0-WM</t>
  </si>
  <si>
    <t xml:space="preserve">Intensive Outpatient </t>
  </si>
  <si>
    <t>ASAM 2.1</t>
  </si>
  <si>
    <t>Residential</t>
  </si>
  <si>
    <t>ASAM 3.1, 3.3, 3.5</t>
  </si>
  <si>
    <t>Narcotic / Opioid Treatment Program</t>
  </si>
  <si>
    <t>Average # Working Weeks per Year</t>
  </si>
  <si>
    <t>Client Utilization Rates (# Units per Year)</t>
  </si>
  <si>
    <t>Reimbursement Rate Assumptions - per Unit (blended rate)</t>
  </si>
  <si>
    <t>Other Revenue</t>
  </si>
  <si>
    <t>Annual</t>
  </si>
  <si>
    <t>[Operating Revenue #2]</t>
  </si>
  <si>
    <t>[Operating Revenue #3]</t>
  </si>
  <si>
    <t>EXPENSES</t>
  </si>
  <si>
    <t>Clinical Personnel</t>
  </si>
  <si>
    <t>FTE</t>
  </si>
  <si>
    <t>Avg. Salary</t>
  </si>
  <si>
    <t>SUD Counselor</t>
  </si>
  <si>
    <t>LPHA</t>
  </si>
  <si>
    <t>Care Coordinator</t>
  </si>
  <si>
    <t>Peer Support Specialist</t>
  </si>
  <si>
    <t>Other Clinical Personnel</t>
  </si>
  <si>
    <t>Non-Clinical Personnel</t>
  </si>
  <si>
    <t>Front Office Staff</t>
  </si>
  <si>
    <t>Back Office Staff</t>
  </si>
  <si>
    <t>Administrative Staff</t>
  </si>
  <si>
    <t>%</t>
  </si>
  <si>
    <t>Fringe Benefits Rate (%)</t>
  </si>
  <si>
    <t>Other Expenses</t>
  </si>
  <si>
    <t>[Operating Expense #1]</t>
  </si>
  <si>
    <t>[Operating Expense #2]</t>
  </si>
  <si>
    <t>[Operating Expense #3]</t>
  </si>
  <si>
    <t>Scenario Descriptions (auto-filled from Assumptions tab)</t>
  </si>
  <si>
    <r>
      <rPr>
        <b/>
        <sz val="12"/>
        <color theme="1"/>
        <rFont val="Open Sans"/>
        <family val="2"/>
      </rPr>
      <t>Baseline:</t>
    </r>
    <r>
      <rPr>
        <sz val="12"/>
        <color theme="1"/>
        <rFont val="Open Sans"/>
        <family val="2"/>
      </rPr>
      <t xml:space="preserve"> </t>
    </r>
  </si>
  <si>
    <t>Scenario 1:</t>
  </si>
  <si>
    <r>
      <rPr>
        <b/>
        <sz val="12"/>
        <color theme="1"/>
        <rFont val="Open Sans"/>
        <family val="2"/>
      </rPr>
      <t>Scenario 2</t>
    </r>
    <r>
      <rPr>
        <sz val="12"/>
        <color theme="1"/>
        <rFont val="Open Sans"/>
        <family val="2"/>
      </rPr>
      <t xml:space="preserve">: </t>
    </r>
  </si>
  <si>
    <t>Staffing &amp; Productivity</t>
  </si>
  <si>
    <t>FTEs</t>
  </si>
  <si>
    <t xml:space="preserve"> </t>
  </si>
  <si>
    <t>Total FTE</t>
  </si>
  <si>
    <t>Annual Productivity (# Units)</t>
  </si>
  <si>
    <t>Annual Client Volume</t>
  </si>
  <si>
    <t>Total # Clients</t>
  </si>
  <si>
    <t>Operating Net Surplus / Deficit</t>
  </si>
  <si>
    <t>Program Revenue</t>
  </si>
  <si>
    <t>Total Program Revenue</t>
  </si>
  <si>
    <t>Row can be hidden if not applicable</t>
  </si>
  <si>
    <t>Total Operating Revenue</t>
  </si>
  <si>
    <t>Program Expenses</t>
  </si>
  <si>
    <t>Total Personnel Expenses</t>
  </si>
  <si>
    <t>Total Operating Expenses</t>
  </si>
  <si>
    <t>Net Operating Surplus / Deficit</t>
  </si>
  <si>
    <t>Variance to Baseline</t>
  </si>
  <si>
    <t>Financial KPIs</t>
  </si>
  <si>
    <t>Operating Margin %</t>
  </si>
  <si>
    <t>Program Revenue per Clinical FTE</t>
  </si>
  <si>
    <t>Operating Revenue per Total FTE</t>
  </si>
  <si>
    <t>Productivity per Clinical FTE (# Units)</t>
  </si>
  <si>
    <t>Cost per Client</t>
  </si>
  <si>
    <t>SAPC Value-Based Incentives Package</t>
  </si>
  <si>
    <t>Reimbursement Rates</t>
  </si>
  <si>
    <t>Q2: What are some possible operational / clinical drivers behind this dip in productivity, if staffing levels have remained the same?</t>
  </si>
  <si>
    <t>Q4: Based on the assumptions described in Question 2, what are some strategies to improve productivity?</t>
  </si>
  <si>
    <t>Total Units (#)</t>
  </si>
  <si>
    <r>
      <rPr>
        <i/>
        <sz val="12"/>
        <color rgb="FF00B050"/>
        <rFont val="Open Sans"/>
        <family val="2"/>
      </rPr>
      <t>Green:</t>
    </r>
    <r>
      <rPr>
        <i/>
        <sz val="12"/>
        <color theme="1"/>
        <rFont val="Open Sans"/>
        <family val="2"/>
      </rPr>
      <t xml:space="preserve"> Scenario 1 Total Units are roughly 20% less than Baseline Total Units.
</t>
    </r>
    <r>
      <rPr>
        <i/>
        <sz val="12"/>
        <color theme="6" tint="0.39997558519241921"/>
        <rFont val="Open Sans"/>
        <family val="2"/>
      </rPr>
      <t>Red:</t>
    </r>
    <r>
      <rPr>
        <i/>
        <sz val="12"/>
        <color theme="1"/>
        <rFont val="Open Sans"/>
        <family val="2"/>
      </rPr>
      <t xml:space="preserve"> Scenario 1 Total Units are not 20% less than Baseline.</t>
    </r>
  </si>
  <si>
    <r>
      <rPr>
        <b/>
        <sz val="12"/>
        <color theme="1"/>
        <rFont val="Open Sans"/>
        <family val="2"/>
      </rPr>
      <t>Limitations</t>
    </r>
    <r>
      <rPr>
        <sz val="12"/>
        <color theme="1"/>
        <rFont val="Open Sans"/>
        <family val="2"/>
      </rPr>
      <t>: The financial stress test exercise only covers one year of operations. It may not accurately capture the full impact of multi-year initiatives such as capital projects or program expansions. This exercise also does not allow for changes in productivity at the individual level. This is intentional and for the sake of the exercise. If you would like to explore more robust scenario analysis outside of this exercise, feel free to reach out to the CIBHS team for technical assistance.</t>
    </r>
  </si>
  <si>
    <t>Scenario 1: 20% reduction in productivity</t>
  </si>
  <si>
    <t>Care Coordination Revenue</t>
  </si>
  <si>
    <t xml:space="preserve">20% reduction in productivity </t>
  </si>
  <si>
    <t>Q1: Please describe the impact that Scenario 1 had on Net Operating Surplus/Deficit and Financial KPIs highlighted in orange. What does this tell you?</t>
  </si>
  <si>
    <t>Answer the questions below based on your observations from the Scenario Analysis tab. If you would like to see both tabs at once, click View &gt; New Window to open a second instance of the same workbook.</t>
  </si>
  <si>
    <t xml:space="preserve">Questionnaire </t>
  </si>
  <si>
    <t>10% withhold of care coordination revenue not released</t>
  </si>
  <si>
    <t>Scenario 2: 10% withhold of care coordination revenue not released</t>
  </si>
  <si>
    <r>
      <t xml:space="preserve">Purpose: </t>
    </r>
    <r>
      <rPr>
        <sz val="12"/>
        <color theme="1"/>
        <rFont val="Open Sans"/>
        <family val="2"/>
      </rPr>
      <t xml:space="preserve">The purpose of the financial stress test is to evaluate how potential changes in key drivers such as productivity, staffing, and reimbursement rates may impact financial sustainability. This will encourage informed decision making and risk management as provider agencies prepare to navigate uncertainty under value-based reimbursement.
</t>
    </r>
    <r>
      <rPr>
        <b/>
        <sz val="12"/>
        <color theme="1"/>
        <rFont val="Open Sans"/>
        <family val="2"/>
      </rPr>
      <t xml:space="preserve">
Overview</t>
    </r>
    <r>
      <rPr>
        <sz val="12"/>
        <color theme="1"/>
        <rFont val="Open Sans"/>
        <family val="2"/>
      </rPr>
      <t xml:space="preserve">: This tool will compare a baseline summary, based on current state operations, against two hypothetical scenarios.
</t>
    </r>
    <r>
      <rPr>
        <b/>
        <sz val="12"/>
        <color theme="1"/>
        <rFont val="Open Sans"/>
        <family val="2"/>
      </rPr>
      <t xml:space="preserve">Scenario Descriptions:
</t>
    </r>
    <r>
      <rPr>
        <u/>
        <sz val="12"/>
        <color theme="1"/>
        <rFont val="Open Sans"/>
        <family val="2"/>
      </rPr>
      <t>Scenario 1</t>
    </r>
    <r>
      <rPr>
        <sz val="12"/>
        <color theme="1"/>
        <rFont val="Open Sans"/>
        <family val="2"/>
      </rPr>
      <t xml:space="preserve">: Your agency has experienced a 20% reduction in productivity among clinical staff and providers, even though FTEs and working hours have not changed. The board and leadership have asked you to analyze the overall impact of this dip in productivity, identify possible drivers, and develop strategies to bring your agency back to baseline operations.
</t>
    </r>
    <r>
      <rPr>
        <u/>
        <sz val="12"/>
        <color theme="1"/>
        <rFont val="Open Sans"/>
        <family val="2"/>
      </rPr>
      <t>Scenario 2</t>
    </r>
    <r>
      <rPr>
        <sz val="12"/>
        <color theme="1"/>
        <rFont val="Open Sans"/>
        <family val="2"/>
      </rPr>
      <t>: A new alternative payment model (APM) has been implemented for care coordination services. Under this model, 10% of care coordination payments are subject to a performance-based withhold and will be released if the following metric is achieved: at least 30% of clients discharged are referred to and admitted to another level of SUD care within 30 days of discharge.
In the most recent performance period, your agency did not meet the 30% threshold and therefore will not receive the withheld 10% of care coordination payments. As a result, the board and senior leadership have asked you to assess the impact and have asked you to strategize around how to address this loss of revenue.</t>
    </r>
  </si>
  <si>
    <r>
      <rPr>
        <b/>
        <sz val="12"/>
        <rFont val="Open Sans"/>
        <family val="2"/>
      </rPr>
      <t xml:space="preserve">Instructions: 
</t>
    </r>
    <r>
      <rPr>
        <sz val="12"/>
        <rFont val="Open Sans"/>
        <family val="2"/>
      </rPr>
      <t xml:space="preserve">In the </t>
    </r>
    <r>
      <rPr>
        <b/>
        <sz val="12"/>
        <rFont val="Open Sans"/>
        <family val="2"/>
      </rPr>
      <t>Assumptions</t>
    </r>
    <r>
      <rPr>
        <sz val="12"/>
        <rFont val="Open Sans"/>
        <family val="2"/>
      </rPr>
      <t xml:space="preserve"> tab, fill out the yellow cells with the associated operational and financial assumptions. These assumptions should be grounded in reality; refer to your agency's operations for estimated productivity, reimbursement rates, staffing, etc. Don't worry too much about pinpoint accuracy in all assumptions; this tool is meant to highlight the incremental impact of one operational change, while keeping all other elements the same. 
The</t>
    </r>
    <r>
      <rPr>
        <b/>
        <sz val="12"/>
        <rFont val="Open Sans"/>
        <family val="2"/>
      </rPr>
      <t xml:space="preserve"> Scenario Analysis</t>
    </r>
    <r>
      <rPr>
        <sz val="12"/>
        <rFont val="Open Sans"/>
        <family val="2"/>
      </rPr>
      <t xml:space="preserve"> tab will auto-populate with a summary of productivity, net surplus / deficit, and Financial KPIs based on your inputs. 
Next, the </t>
    </r>
    <r>
      <rPr>
        <b/>
        <sz val="12"/>
        <rFont val="Open Sans"/>
        <family val="2"/>
      </rPr>
      <t>Questionnaire</t>
    </r>
    <r>
      <rPr>
        <sz val="12"/>
        <rFont val="Open Sans"/>
        <family val="2"/>
      </rPr>
      <t xml:space="preserve"> tab will guide you through a series of questions based on your observations from the </t>
    </r>
    <r>
      <rPr>
        <b/>
        <sz val="12"/>
        <rFont val="Open Sans"/>
        <family val="2"/>
      </rPr>
      <t>Scenario Analysis</t>
    </r>
    <r>
      <rPr>
        <sz val="12"/>
        <rFont val="Open Sans"/>
        <family val="2"/>
      </rPr>
      <t xml:space="preserve"> tab.</t>
    </r>
  </si>
  <si>
    <t>Q3: What methods can be used to confirm the assumptions described in Question 2?</t>
  </si>
  <si>
    <t>Q5: Does your agency have care coordination revenue reported in the baseline? Please describe your agency's decisions and strategy regarding care coordination billing, including any organization-wide considerations or limitations that factor into these decisions.</t>
  </si>
  <si>
    <t>Q6: Please describe the impact that Scenario 2 had on Net Operating Surplus / Deficit and Financial KPIs highlighted in orange. What does this tell you?</t>
  </si>
  <si>
    <t>Additional Questions: If your agency does not routinely bill for care coordination services and does not have care coordination revenue, please respond to the questions below.</t>
  </si>
  <si>
    <t>Q7: What are some strategies to address the loss of the 10% withheld in care coordination revenue?</t>
  </si>
  <si>
    <t>Q8: Please estimate a dollar amount for what your agency's potential revenue from care coordination billing might be and provide a rationale for how you reached your estimate.</t>
  </si>
  <si>
    <t>Q9: Based on the estimated revenue above, what potential impact does this loss of revenue have on your provider agency?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</si>
</sst>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0_);_(&quot;$&quot;* \(#,##0\);_(&quot;$&quot;* &quot;-&quot;_);_(@_)"/>
    <numFmt numFmtId="44" formatCode="_(&quot;$&quot;* #,##0.00_);_(&quot;$&quot;* \(#,##0.00\);_(&quot;$&quot;* &quot;-&quot;??_);_(@_)"/>
    <numFmt numFmtId="43" formatCode="_(* #,##0.00_);_(* \(#,##0.00\);_(* &quot;-&quot;??_);_(@_)"/>
    <numFmt numFmtId="164" formatCode="0.0"/>
    <numFmt numFmtId="165" formatCode="_(&quot;$&quot;* #,##0_);_(&quot;$&quot;* \(#,##0\);_(&quot;$&quot;* &quot;-&quot;??_);_(@_)"/>
    <numFmt numFmtId="166" formatCode="_(* #,##0_);_(* \(#,##0\);_(* &quot;-&quot;??_);_(@_)"/>
    <numFmt numFmtId="167" formatCode="_(* #,##0.0_);_(* \(#,##0.0\);_(* &quot;-&quot;??_);_(@_)"/>
    <numFmt numFmtId="168" formatCode="_-&quot;$&quot;* #,##0.00_-;\-&quot;$&quot;* #,##0.00_-;_-&quot;$&quot;* &quot;-&quot;??_-;_-@_-"/>
    <numFmt numFmtId="169" formatCode="0.0%"/>
  </numFmts>
  <fonts count="30" x14ac:knownFonts="1">
    <font>
      <sz val="12"/>
      <color theme="1"/>
      <name val="Open Sans"/>
      <family val="2"/>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Open Sans"/>
      <family val="2"/>
    </font>
    <font>
      <b/>
      <sz val="12"/>
      <color theme="1"/>
      <name val="Open Sans"/>
      <family val="2"/>
    </font>
    <font>
      <b/>
      <sz val="12"/>
      <color theme="0"/>
      <name val="Open Sans"/>
      <family val="2"/>
    </font>
    <font>
      <b/>
      <u/>
      <sz val="12"/>
      <color theme="1"/>
      <name val="Open Sans"/>
      <family val="2"/>
    </font>
    <font>
      <b/>
      <sz val="16"/>
      <color theme="0"/>
      <name val="Open Sans"/>
      <family val="2"/>
    </font>
    <font>
      <sz val="10"/>
      <name val="Arial"/>
      <family val="2"/>
    </font>
    <font>
      <u/>
      <sz val="12"/>
      <color theme="1"/>
      <name val="Open Sans"/>
      <family val="2"/>
    </font>
    <font>
      <sz val="11"/>
      <color theme="1"/>
      <name val="Calibri"/>
      <family val="2"/>
      <scheme val="minor"/>
    </font>
    <font>
      <sz val="11"/>
      <color theme="1"/>
      <name val="Arial"/>
      <family val="2"/>
    </font>
    <font>
      <b/>
      <sz val="14"/>
      <color theme="1"/>
      <name val="Open Sans"/>
      <family val="2"/>
    </font>
    <font>
      <sz val="12"/>
      <color rgb="FF222222"/>
      <name val="Arial"/>
      <family val="2"/>
    </font>
    <font>
      <sz val="12"/>
      <color rgb="FF5E5E5E"/>
      <name val="Helvetica"/>
      <family val="2"/>
    </font>
    <font>
      <sz val="8"/>
      <name val="Tahoma"/>
      <family val="2"/>
    </font>
    <font>
      <sz val="16"/>
      <color theme="0"/>
      <name val="Open Sans"/>
      <family val="2"/>
    </font>
    <font>
      <i/>
      <sz val="12"/>
      <color theme="1"/>
      <name val="Open Sans"/>
      <family val="2"/>
    </font>
    <font>
      <sz val="12"/>
      <color theme="0"/>
      <name val="Open Sans"/>
      <family val="2"/>
    </font>
    <font>
      <sz val="14"/>
      <color theme="1"/>
      <name val="Open Sans"/>
      <family val="2"/>
    </font>
    <font>
      <sz val="14"/>
      <color rgb="FF5E5E5E"/>
      <name val="Helvetica"/>
      <family val="2"/>
    </font>
    <font>
      <b/>
      <sz val="14"/>
      <color theme="0"/>
      <name val="Open Sans"/>
      <family val="2"/>
    </font>
    <font>
      <i/>
      <sz val="12"/>
      <color theme="6" tint="0.39997558519241921"/>
      <name val="Open Sans"/>
      <family val="2"/>
    </font>
    <font>
      <i/>
      <sz val="12"/>
      <color rgb="FF00B050"/>
      <name val="Open Sans"/>
      <family val="2"/>
    </font>
    <font>
      <b/>
      <sz val="12"/>
      <color rgb="FFFF0000"/>
      <name val="Open Sans"/>
      <family val="2"/>
    </font>
    <font>
      <sz val="12"/>
      <color rgb="FFFF0000"/>
      <name val="Open Sans"/>
      <family val="2"/>
    </font>
    <font>
      <b/>
      <sz val="12"/>
      <name val="Open Sans"/>
      <family val="2"/>
    </font>
    <font>
      <sz val="12"/>
      <name val="Open Sans"/>
      <family val="2"/>
    </font>
  </fonts>
  <fills count="1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bgColor indexed="64"/>
      </patternFill>
    </fill>
    <fill>
      <patternFill patternType="solid">
        <fgColor theme="4" tint="0.89999084444715716"/>
        <bgColor indexed="64"/>
      </patternFill>
    </fill>
    <fill>
      <patternFill patternType="solid">
        <fgColor theme="0" tint="-0.14999847407452621"/>
        <bgColor indexed="64"/>
      </patternFill>
    </fill>
    <fill>
      <patternFill patternType="solid">
        <fgColor theme="3"/>
        <bgColor indexed="64"/>
      </patternFill>
    </fill>
    <fill>
      <patternFill patternType="solid">
        <fgColor theme="2" tint="-9.9978637043366805E-2"/>
        <bgColor indexed="64"/>
      </patternFill>
    </fill>
    <fill>
      <patternFill patternType="solid">
        <fgColor theme="7" tint="0.59999389629810485"/>
        <bgColor indexed="64"/>
      </patternFill>
    </fill>
  </fills>
  <borders count="12">
    <border>
      <left/>
      <right/>
      <top/>
      <bottom/>
      <diagonal/>
    </border>
    <border>
      <left/>
      <right/>
      <top/>
      <bottom style="thin">
        <color indexed="64"/>
      </bottom>
      <diagonal/>
    </border>
    <border>
      <left/>
      <right/>
      <top style="thin">
        <color auto="1"/>
      </top>
      <bottom style="thin">
        <color auto="1"/>
      </bottom>
      <diagonal/>
    </border>
    <border>
      <left/>
      <right/>
      <top style="thin">
        <color auto="1"/>
      </top>
      <bottom style="double">
        <color indexed="64"/>
      </bottom>
      <diagonal/>
    </border>
    <border>
      <left/>
      <right/>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6">
    <xf numFmtId="0" fontId="0" fillId="0" borderId="0"/>
    <xf numFmtId="43" fontId="4"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3" fillId="0" borderId="0"/>
    <xf numFmtId="0" fontId="12" fillId="0" borderId="0"/>
    <xf numFmtId="9"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0" fontId="10" fillId="0" borderId="0"/>
    <xf numFmtId="0" fontId="13" fillId="0" borderId="0"/>
    <xf numFmtId="9" fontId="13" fillId="0" borderId="0" applyFont="0" applyFill="0" applyBorder="0" applyAlignment="0" applyProtection="0"/>
    <xf numFmtId="0" fontId="2" fillId="0" borderId="0"/>
    <xf numFmtId="0" fontId="17" fillId="0" borderId="0"/>
    <xf numFmtId="44"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1" fillId="0" borderId="0"/>
    <xf numFmtId="0" fontId="12" fillId="0" borderId="0"/>
    <xf numFmtId="0" fontId="12" fillId="0" borderId="0"/>
    <xf numFmtId="168" fontId="1" fillId="0" borderId="0" applyFont="0" applyFill="0" applyBorder="0" applyAlignment="0" applyProtection="0"/>
    <xf numFmtId="9" fontId="1" fillId="0" borderId="0" applyFont="0" applyFill="0" applyBorder="0" applyAlignment="0" applyProtection="0"/>
    <xf numFmtId="0" fontId="12" fillId="0" borderId="0"/>
    <xf numFmtId="43" fontId="1" fillId="0" borderId="0" applyFont="0" applyFill="0" applyBorder="0" applyAlignment="0" applyProtection="0"/>
    <xf numFmtId="0" fontId="12" fillId="0" borderId="0"/>
    <xf numFmtId="0" fontId="12" fillId="0" borderId="0"/>
  </cellStyleXfs>
  <cellXfs count="138">
    <xf numFmtId="0" fontId="0" fillId="0" borderId="0" xfId="0"/>
    <xf numFmtId="0" fontId="15" fillId="0" borderId="0" xfId="0" applyFont="1"/>
    <xf numFmtId="0" fontId="14" fillId="0" borderId="0" xfId="0" applyFont="1"/>
    <xf numFmtId="0" fontId="16" fillId="0" borderId="0" xfId="0" applyFont="1"/>
    <xf numFmtId="0" fontId="0" fillId="0" borderId="0" xfId="0" applyAlignment="1">
      <alignment wrapText="1"/>
    </xf>
    <xf numFmtId="0" fontId="0" fillId="0" borderId="0" xfId="0" quotePrefix="1"/>
    <xf numFmtId="0" fontId="11" fillId="0" borderId="0" xfId="0" applyFont="1"/>
    <xf numFmtId="0" fontId="8" fillId="0" borderId="0" xfId="0" applyFont="1"/>
    <xf numFmtId="164" fontId="0" fillId="0" borderId="0" xfId="0" applyNumberFormat="1" applyAlignment="1">
      <alignment horizontal="left" indent="1"/>
    </xf>
    <xf numFmtId="0" fontId="0" fillId="0" borderId="0" xfId="0" applyAlignment="1">
      <alignment horizontal="left" indent="1"/>
    </xf>
    <xf numFmtId="1" fontId="0" fillId="0" borderId="0" xfId="0" applyNumberFormat="1" applyAlignment="1">
      <alignment horizontal="left" indent="1"/>
    </xf>
    <xf numFmtId="0" fontId="0" fillId="0" borderId="0" xfId="0" applyAlignment="1">
      <alignment horizontal="center"/>
    </xf>
    <xf numFmtId="0" fontId="18" fillId="4" borderId="0" xfId="0" applyFont="1" applyFill="1" applyAlignment="1">
      <alignment horizontal="centerContinuous"/>
    </xf>
    <xf numFmtId="0" fontId="9" fillId="4" borderId="0" xfId="0" applyFont="1" applyFill="1" applyAlignment="1">
      <alignment horizontal="centerContinuous" vertical="center"/>
    </xf>
    <xf numFmtId="0" fontId="14" fillId="5" borderId="0" xfId="0" applyFont="1" applyFill="1"/>
    <xf numFmtId="0" fontId="0" fillId="5" borderId="0" xfId="0" applyFill="1"/>
    <xf numFmtId="0" fontId="5" fillId="0" borderId="0" xfId="12" applyFont="1"/>
    <xf numFmtId="0" fontId="7" fillId="4" borderId="0" xfId="12" applyFont="1" applyFill="1" applyAlignment="1">
      <alignment horizontal="center" vertical="center" wrapText="1"/>
    </xf>
    <xf numFmtId="0" fontId="5" fillId="0" borderId="0" xfId="12" applyFont="1" applyAlignment="1">
      <alignment horizontal="right" indent="1"/>
    </xf>
    <xf numFmtId="166" fontId="5" fillId="2" borderId="0" xfId="16" applyNumberFormat="1" applyFont="1" applyFill="1" applyBorder="1" applyAlignment="1">
      <alignment horizontal="center"/>
    </xf>
    <xf numFmtId="166" fontId="6" fillId="2" borderId="0" xfId="16" applyNumberFormat="1" applyFont="1" applyFill="1" applyBorder="1" applyAlignment="1">
      <alignment horizontal="center"/>
    </xf>
    <xf numFmtId="166" fontId="6" fillId="2" borderId="0" xfId="16" applyNumberFormat="1" applyFont="1" applyFill="1" applyBorder="1" applyAlignment="1">
      <alignment horizontal="left"/>
    </xf>
    <xf numFmtId="0" fontId="6" fillId="0" borderId="0" xfId="12" applyFont="1" applyAlignment="1">
      <alignment horizontal="center"/>
    </xf>
    <xf numFmtId="166" fontId="5" fillId="2" borderId="1" xfId="16" applyNumberFormat="1" applyFont="1" applyFill="1" applyBorder="1" applyAlignment="1">
      <alignment horizontal="center"/>
    </xf>
    <xf numFmtId="167" fontId="0" fillId="0" borderId="0" xfId="1" applyNumberFormat="1" applyFont="1" applyFill="1"/>
    <xf numFmtId="166" fontId="5" fillId="5" borderId="0" xfId="16" applyNumberFormat="1" applyFont="1" applyFill="1" applyBorder="1" applyAlignment="1">
      <alignment horizontal="center"/>
    </xf>
    <xf numFmtId="166" fontId="6" fillId="5" borderId="0" xfId="16" applyNumberFormat="1" applyFont="1" applyFill="1" applyBorder="1" applyAlignment="1">
      <alignment horizontal="center"/>
    </xf>
    <xf numFmtId="0" fontId="5" fillId="0" borderId="0" xfId="12" applyFont="1" applyAlignment="1">
      <alignment horizontal="left"/>
    </xf>
    <xf numFmtId="0" fontId="6" fillId="0" borderId="0" xfId="12" applyFont="1" applyAlignment="1">
      <alignment horizontal="left" indent="1"/>
    </xf>
    <xf numFmtId="0" fontId="5" fillId="0" borderId="0" xfId="0" applyFont="1" applyAlignment="1">
      <alignment horizontal="left" indent="1"/>
    </xf>
    <xf numFmtId="0" fontId="6" fillId="5" borderId="0" xfId="0" applyFont="1" applyFill="1" applyAlignment="1">
      <alignment horizontal="left" indent="1"/>
    </xf>
    <xf numFmtId="0" fontId="5" fillId="0" borderId="1" xfId="0" applyFont="1" applyBorder="1" applyAlignment="1">
      <alignment horizontal="left" indent="1"/>
    </xf>
    <xf numFmtId="0" fontId="5" fillId="0" borderId="0" xfId="12" applyFont="1" applyAlignment="1">
      <alignment horizontal="left" indent="1"/>
    </xf>
    <xf numFmtId="0" fontId="5" fillId="0" borderId="1" xfId="12" applyFont="1" applyBorder="1" applyAlignment="1">
      <alignment horizontal="left" indent="1"/>
    </xf>
    <xf numFmtId="0" fontId="6" fillId="5" borderId="0" xfId="12" applyFont="1" applyFill="1" applyAlignment="1">
      <alignment horizontal="left" indent="1"/>
    </xf>
    <xf numFmtId="0" fontId="6" fillId="0" borderId="2" xfId="12" applyFont="1" applyBorder="1" applyAlignment="1">
      <alignment horizontal="left" indent="1"/>
    </xf>
    <xf numFmtId="0" fontId="6" fillId="0" borderId="3" xfId="12" applyFont="1" applyBorder="1" applyAlignment="1">
      <alignment horizontal="left" indent="1"/>
    </xf>
    <xf numFmtId="165" fontId="5" fillId="2" borderId="0" xfId="16" applyNumberFormat="1" applyFont="1" applyFill="1" applyBorder="1" applyAlignment="1">
      <alignment horizontal="center"/>
    </xf>
    <xf numFmtId="165" fontId="6" fillId="2" borderId="0" xfId="2" applyNumberFormat="1" applyFont="1" applyFill="1" applyBorder="1" applyAlignment="1">
      <alignment horizontal="center"/>
    </xf>
    <xf numFmtId="165" fontId="6" fillId="2" borderId="0" xfId="16" applyNumberFormat="1" applyFont="1" applyFill="1" applyBorder="1" applyAlignment="1">
      <alignment horizontal="center"/>
    </xf>
    <xf numFmtId="166" fontId="5" fillId="2" borderId="0" xfId="1" applyNumberFormat="1" applyFont="1" applyFill="1" applyBorder="1" applyAlignment="1">
      <alignment horizontal="center"/>
    </xf>
    <xf numFmtId="166" fontId="5" fillId="2" borderId="1" xfId="1" applyNumberFormat="1" applyFont="1" applyFill="1" applyBorder="1" applyAlignment="1">
      <alignment horizontal="center"/>
    </xf>
    <xf numFmtId="0" fontId="5" fillId="5" borderId="0" xfId="12" applyFont="1" applyFill="1" applyAlignment="1">
      <alignment horizontal="right" indent="1"/>
    </xf>
    <xf numFmtId="165" fontId="6" fillId="0" borderId="0" xfId="2" applyNumberFormat="1" applyFont="1" applyBorder="1"/>
    <xf numFmtId="165" fontId="6" fillId="2" borderId="2" xfId="2" applyNumberFormat="1" applyFont="1" applyFill="1" applyBorder="1" applyAlignment="1">
      <alignment horizontal="center"/>
    </xf>
    <xf numFmtId="165" fontId="5" fillId="0" borderId="0" xfId="2" applyNumberFormat="1" applyFont="1" applyBorder="1"/>
    <xf numFmtId="0" fontId="6" fillId="0" borderId="4" xfId="12" applyFont="1" applyBorder="1" applyAlignment="1">
      <alignment horizontal="left" indent="1"/>
    </xf>
    <xf numFmtId="0" fontId="14" fillId="0" borderId="0" xfId="12" applyFont="1" applyAlignment="1">
      <alignment horizontal="left" indent="1"/>
    </xf>
    <xf numFmtId="0" fontId="6" fillId="0" borderId="0" xfId="0" applyFont="1"/>
    <xf numFmtId="42" fontId="6" fillId="2" borderId="3" xfId="2" applyNumberFormat="1" applyFont="1" applyFill="1" applyBorder="1" applyAlignment="1">
      <alignment horizontal="right"/>
    </xf>
    <xf numFmtId="42" fontId="6" fillId="2" borderId="0" xfId="2" applyNumberFormat="1" applyFont="1" applyFill="1" applyBorder="1" applyAlignment="1">
      <alignment horizontal="right"/>
    </xf>
    <xf numFmtId="42" fontId="5" fillId="0" borderId="0" xfId="2" applyNumberFormat="1" applyFont="1" applyBorder="1" applyAlignment="1">
      <alignment horizontal="right"/>
    </xf>
    <xf numFmtId="166" fontId="5" fillId="2" borderId="0" xfId="16" applyNumberFormat="1" applyFont="1" applyFill="1" applyBorder="1" applyAlignment="1">
      <alignment horizontal="left" indent="1"/>
    </xf>
    <xf numFmtId="166" fontId="6" fillId="2" borderId="0" xfId="16" applyNumberFormat="1" applyFont="1" applyFill="1" applyBorder="1" applyAlignment="1">
      <alignment horizontal="left" indent="1"/>
    </xf>
    <xf numFmtId="0" fontId="6" fillId="0" borderId="0" xfId="0" applyFont="1" applyAlignment="1">
      <alignment horizontal="left" indent="1"/>
    </xf>
    <xf numFmtId="0" fontId="21" fillId="0" borderId="0" xfId="0" applyFont="1"/>
    <xf numFmtId="0" fontId="21" fillId="0" borderId="0" xfId="0" applyFont="1" applyAlignment="1">
      <alignment horizontal="left" vertical="center"/>
    </xf>
    <xf numFmtId="0" fontId="22" fillId="0" borderId="0" xfId="0" applyFont="1" applyAlignment="1">
      <alignment horizontal="left" vertical="center"/>
    </xf>
    <xf numFmtId="0" fontId="14" fillId="6" borderId="0" xfId="0" applyFont="1" applyFill="1" applyAlignment="1">
      <alignment horizontal="center" vertical="center" wrapText="1"/>
    </xf>
    <xf numFmtId="0" fontId="0" fillId="0" borderId="0" xfId="12" applyFont="1" applyAlignment="1">
      <alignment horizontal="right" indent="1"/>
    </xf>
    <xf numFmtId="0" fontId="6" fillId="0" borderId="0" xfId="12" applyFont="1" applyAlignment="1">
      <alignment horizontal="right" indent="1"/>
    </xf>
    <xf numFmtId="169" fontId="0" fillId="0" borderId="0" xfId="3" applyNumberFormat="1" applyFont="1"/>
    <xf numFmtId="43" fontId="5" fillId="2" borderId="0" xfId="1" applyFont="1" applyFill="1" applyBorder="1" applyAlignment="1">
      <alignment horizontal="center"/>
    </xf>
    <xf numFmtId="0" fontId="7" fillId="0" borderId="0" xfId="12" applyFont="1" applyAlignment="1">
      <alignment horizontal="center" vertical="center" wrapText="1"/>
    </xf>
    <xf numFmtId="0" fontId="20" fillId="4" borderId="0" xfId="12" applyFont="1" applyFill="1" applyAlignment="1">
      <alignment horizontal="left"/>
    </xf>
    <xf numFmtId="43" fontId="5" fillId="2" borderId="1" xfId="1" applyFont="1" applyFill="1" applyBorder="1" applyAlignment="1">
      <alignment horizontal="center"/>
    </xf>
    <xf numFmtId="43" fontId="6" fillId="2" borderId="0" xfId="1" applyFont="1" applyFill="1" applyBorder="1" applyAlignment="1">
      <alignment horizontal="center"/>
    </xf>
    <xf numFmtId="0" fontId="5" fillId="0" borderId="0" xfId="0" applyFont="1"/>
    <xf numFmtId="0" fontId="20" fillId="4" borderId="0" xfId="0" applyFont="1" applyFill="1"/>
    <xf numFmtId="0" fontId="5" fillId="5" borderId="0" xfId="12" applyFont="1" applyFill="1"/>
    <xf numFmtId="0" fontId="6" fillId="0" borderId="0" xfId="12" applyFont="1"/>
    <xf numFmtId="165" fontId="5" fillId="0" borderId="0" xfId="12" applyNumberFormat="1" applyFont="1"/>
    <xf numFmtId="166" fontId="5" fillId="0" borderId="0" xfId="12" applyNumberFormat="1" applyFont="1"/>
    <xf numFmtId="0" fontId="7" fillId="4" borderId="0" xfId="12" applyFont="1" applyFill="1" applyAlignment="1">
      <alignment horizontal="left" vertical="center" indent="1"/>
    </xf>
    <xf numFmtId="165" fontId="0" fillId="0" borderId="0" xfId="2" applyNumberFormat="1" applyFont="1"/>
    <xf numFmtId="166" fontId="0" fillId="0" borderId="0" xfId="1" applyNumberFormat="1" applyFont="1"/>
    <xf numFmtId="0" fontId="7" fillId="7" borderId="0" xfId="12" applyFont="1" applyFill="1" applyAlignment="1">
      <alignment horizontal="left" vertical="center" indent="1"/>
    </xf>
    <xf numFmtId="0" fontId="0" fillId="7" borderId="0" xfId="0" applyFill="1"/>
    <xf numFmtId="43" fontId="5" fillId="0" borderId="4" xfId="1" applyFont="1" applyBorder="1" applyAlignment="1">
      <alignment horizontal="right"/>
    </xf>
    <xf numFmtId="166" fontId="5" fillId="0" borderId="0" xfId="1" applyNumberFormat="1" applyFont="1"/>
    <xf numFmtId="44" fontId="5" fillId="0" borderId="0" xfId="2" applyFont="1"/>
    <xf numFmtId="165" fontId="5" fillId="0" borderId="0" xfId="2" applyNumberFormat="1" applyFont="1" applyFill="1" applyBorder="1" applyAlignment="1">
      <alignment horizontal="center"/>
    </xf>
    <xf numFmtId="165" fontId="5" fillId="0" borderId="0" xfId="16" applyNumberFormat="1" applyFont="1" applyFill="1" applyBorder="1" applyAlignment="1">
      <alignment horizontal="center"/>
    </xf>
    <xf numFmtId="166" fontId="5" fillId="0" borderId="0" xfId="16" applyNumberFormat="1" applyFont="1" applyFill="1" applyBorder="1" applyAlignment="1">
      <alignment horizontal="left" indent="1"/>
    </xf>
    <xf numFmtId="44" fontId="5" fillId="0" borderId="0" xfId="2" applyFont="1" applyFill="1" applyBorder="1" applyAlignment="1">
      <alignment horizontal="center"/>
    </xf>
    <xf numFmtId="44" fontId="5" fillId="0" borderId="0" xfId="2" applyFont="1" applyFill="1"/>
    <xf numFmtId="44" fontId="5" fillId="0" borderId="0" xfId="2" applyFont="1" applyFill="1" applyBorder="1"/>
    <xf numFmtId="166" fontId="0" fillId="3" borderId="0" xfId="1" applyNumberFormat="1" applyFont="1" applyFill="1" applyProtection="1">
      <protection locked="0"/>
    </xf>
    <xf numFmtId="44" fontId="0" fillId="3" borderId="0" xfId="2" applyFont="1" applyFill="1" applyProtection="1">
      <protection locked="0"/>
    </xf>
    <xf numFmtId="43" fontId="0" fillId="3" borderId="0" xfId="1" applyFont="1" applyFill="1" applyBorder="1" applyProtection="1">
      <protection locked="0"/>
    </xf>
    <xf numFmtId="165" fontId="0" fillId="3" borderId="0" xfId="2" applyNumberFormat="1" applyFont="1" applyFill="1" applyBorder="1" applyProtection="1">
      <protection locked="0"/>
    </xf>
    <xf numFmtId="9" fontId="0" fillId="3" borderId="0" xfId="3" applyFont="1" applyFill="1" applyAlignment="1" applyProtection="1">
      <alignment horizontal="center"/>
      <protection locked="0"/>
    </xf>
    <xf numFmtId="44" fontId="0" fillId="8" borderId="0" xfId="2" applyFont="1" applyFill="1" applyProtection="1">
      <protection locked="0"/>
    </xf>
    <xf numFmtId="9" fontId="0" fillId="8" borderId="0" xfId="3" applyFont="1" applyFill="1" applyAlignment="1" applyProtection="1">
      <alignment horizontal="center"/>
      <protection locked="0"/>
    </xf>
    <xf numFmtId="43" fontId="0" fillId="8" borderId="0" xfId="1" applyFont="1" applyFill="1" applyBorder="1" applyProtection="1">
      <protection locked="0"/>
    </xf>
    <xf numFmtId="165" fontId="0" fillId="8" borderId="0" xfId="2" applyNumberFormat="1" applyFont="1" applyFill="1" applyBorder="1" applyProtection="1">
      <protection locked="0"/>
    </xf>
    <xf numFmtId="166" fontId="0" fillId="8" borderId="0" xfId="1" applyNumberFormat="1" applyFont="1" applyFill="1" applyProtection="1">
      <protection locked="0"/>
    </xf>
    <xf numFmtId="38" fontId="6" fillId="9" borderId="4" xfId="1" applyNumberFormat="1" applyFont="1" applyFill="1" applyBorder="1" applyAlignment="1">
      <alignment horizontal="right"/>
    </xf>
    <xf numFmtId="169" fontId="0" fillId="9" borderId="0" xfId="3" applyNumberFormat="1" applyFont="1" applyFill="1"/>
    <xf numFmtId="165" fontId="0" fillId="9" borderId="0" xfId="2" applyNumberFormat="1" applyFont="1" applyFill="1"/>
    <xf numFmtId="166" fontId="0" fillId="9" borderId="0" xfId="1" applyNumberFormat="1" applyFont="1" applyFill="1"/>
    <xf numFmtId="44" fontId="5" fillId="9" borderId="0" xfId="2" applyFont="1" applyFill="1"/>
    <xf numFmtId="42" fontId="6" fillId="9" borderId="3" xfId="2" applyNumberFormat="1" applyFont="1" applyFill="1" applyBorder="1" applyAlignment="1">
      <alignment horizontal="right"/>
    </xf>
    <xf numFmtId="166" fontId="19" fillId="2" borderId="0" xfId="16" applyNumberFormat="1" applyFont="1" applyFill="1" applyBorder="1" applyAlignment="1">
      <alignment horizontal="left"/>
    </xf>
    <xf numFmtId="166" fontId="5" fillId="2" borderId="0" xfId="16" applyNumberFormat="1" applyFont="1" applyFill="1" applyBorder="1" applyAlignment="1">
      <alignment horizontal="left"/>
    </xf>
    <xf numFmtId="0" fontId="19" fillId="0" borderId="0" xfId="12" applyFont="1" applyAlignment="1">
      <alignment wrapText="1"/>
    </xf>
    <xf numFmtId="0" fontId="23" fillId="4" borderId="0" xfId="12" applyFont="1" applyFill="1" applyAlignment="1">
      <alignment horizontal="left" vertical="center"/>
    </xf>
    <xf numFmtId="0" fontId="23" fillId="0" borderId="0" xfId="12" applyFont="1" applyAlignment="1">
      <alignment horizontal="left" vertical="center" wrapText="1"/>
    </xf>
    <xf numFmtId="0" fontId="5" fillId="0" borderId="1" xfId="12" applyFont="1" applyBorder="1" applyAlignment="1">
      <alignment horizontal="left" vertical="top"/>
    </xf>
    <xf numFmtId="0" fontId="23" fillId="4" borderId="1" xfId="12" applyFont="1" applyFill="1" applyBorder="1" applyAlignment="1">
      <alignment horizontal="left" vertical="center"/>
    </xf>
    <xf numFmtId="0" fontId="26" fillId="0" borderId="0" xfId="0" applyFont="1" applyAlignment="1">
      <alignment horizontal="left" indent="1"/>
    </xf>
    <xf numFmtId="0" fontId="27" fillId="0" borderId="0" xfId="0" applyFont="1" applyAlignment="1">
      <alignment horizontal="left" indent="1"/>
    </xf>
    <xf numFmtId="0" fontId="27" fillId="0" borderId="0" xfId="0" applyFont="1" applyAlignment="1">
      <alignment horizontal="left" indent="2"/>
    </xf>
    <xf numFmtId="0" fontId="0" fillId="3" borderId="0" xfId="0" applyFill="1" applyProtection="1">
      <protection locked="0"/>
    </xf>
    <xf numFmtId="0" fontId="6" fillId="0" borderId="0" xfId="12" applyFont="1" applyAlignment="1">
      <alignment horizontal="left" wrapText="1" indent="1"/>
    </xf>
    <xf numFmtId="0" fontId="29" fillId="0" borderId="0" xfId="0" applyFont="1" applyAlignment="1">
      <alignment horizontal="left" wrapText="1" indent="1"/>
    </xf>
    <xf numFmtId="0" fontId="0" fillId="0" borderId="0" xfId="0" applyAlignment="1">
      <alignment horizontal="left" wrapText="1" indent="1"/>
    </xf>
    <xf numFmtId="0" fontId="14" fillId="6" borderId="0" xfId="0" applyFont="1" applyFill="1" applyAlignment="1">
      <alignment horizontal="left" vertical="center" wrapText="1"/>
    </xf>
    <xf numFmtId="0" fontId="0" fillId="0" borderId="0" xfId="12" applyFont="1" applyAlignment="1">
      <alignment horizontal="left" wrapText="1"/>
    </xf>
    <xf numFmtId="0" fontId="0" fillId="0" borderId="5" xfId="12" applyFont="1" applyBorder="1" applyAlignment="1" applyProtection="1">
      <alignment horizontal="left" vertical="top" wrapText="1"/>
      <protection locked="0"/>
    </xf>
    <xf numFmtId="0" fontId="0" fillId="0" borderId="2" xfId="12" applyFont="1" applyBorder="1" applyAlignment="1" applyProtection="1">
      <alignment horizontal="left" vertical="top" wrapText="1"/>
      <protection locked="0"/>
    </xf>
    <xf numFmtId="0" fontId="0" fillId="0" borderId="6" xfId="12" applyFont="1" applyBorder="1" applyAlignment="1" applyProtection="1">
      <alignment horizontal="left" vertical="top" wrapText="1"/>
      <protection locked="0"/>
    </xf>
    <xf numFmtId="0" fontId="5" fillId="0" borderId="5" xfId="12" applyFont="1" applyBorder="1" applyAlignment="1" applyProtection="1">
      <alignment horizontal="left" vertical="top" wrapText="1"/>
      <protection locked="0"/>
    </xf>
    <xf numFmtId="0" fontId="5" fillId="0" borderId="2" xfId="12" applyFont="1" applyBorder="1" applyAlignment="1" applyProtection="1">
      <alignment horizontal="left" vertical="top" wrapText="1"/>
      <protection locked="0"/>
    </xf>
    <xf numFmtId="0" fontId="5" fillId="0" borderId="6" xfId="12" applyFont="1" applyBorder="1" applyAlignment="1" applyProtection="1">
      <alignment horizontal="left" vertical="top" wrapText="1"/>
      <protection locked="0"/>
    </xf>
    <xf numFmtId="0" fontId="21" fillId="0" borderId="7" xfId="12" applyFont="1" applyBorder="1" applyAlignment="1">
      <alignment horizontal="left" vertical="center" wrapText="1"/>
    </xf>
    <xf numFmtId="0" fontId="21" fillId="0" borderId="1" xfId="12" applyFont="1" applyBorder="1" applyAlignment="1">
      <alignment horizontal="left" vertical="center" wrapText="1"/>
    </xf>
    <xf numFmtId="0" fontId="21" fillId="0" borderId="8" xfId="12" applyFont="1" applyBorder="1" applyAlignment="1">
      <alignment horizontal="left" vertical="center" wrapText="1"/>
    </xf>
    <xf numFmtId="0" fontId="6" fillId="5" borderId="5" xfId="12" applyFont="1" applyFill="1" applyBorder="1" applyAlignment="1">
      <alignment horizontal="left" vertical="center" wrapText="1"/>
    </xf>
    <xf numFmtId="0" fontId="6" fillId="5" borderId="2" xfId="12" applyFont="1" applyFill="1" applyBorder="1" applyAlignment="1">
      <alignment horizontal="left" vertical="center" wrapText="1"/>
    </xf>
    <xf numFmtId="0" fontId="6" fillId="5" borderId="6" xfId="12" applyFont="1" applyFill="1" applyBorder="1" applyAlignment="1">
      <alignment horizontal="left" vertical="center" wrapText="1"/>
    </xf>
    <xf numFmtId="0" fontId="7" fillId="4" borderId="2" xfId="0" applyFont="1" applyFill="1" applyBorder="1" applyAlignment="1">
      <alignment horizontal="left" wrapText="1"/>
    </xf>
    <xf numFmtId="0" fontId="23" fillId="4" borderId="9" xfId="12" applyFont="1" applyFill="1" applyBorder="1" applyAlignment="1">
      <alignment horizontal="left" vertical="center" wrapText="1"/>
    </xf>
    <xf numFmtId="0" fontId="23" fillId="4" borderId="10" xfId="12" applyFont="1" applyFill="1" applyBorder="1" applyAlignment="1">
      <alignment horizontal="left" vertical="center" wrapText="1"/>
    </xf>
    <xf numFmtId="0" fontId="23" fillId="4" borderId="11" xfId="12" applyFont="1" applyFill="1" applyBorder="1" applyAlignment="1">
      <alignment horizontal="left" vertical="center" wrapText="1"/>
    </xf>
    <xf numFmtId="0" fontId="6" fillId="5" borderId="7" xfId="12" applyFont="1" applyFill="1" applyBorder="1" applyAlignment="1">
      <alignment horizontal="left" vertical="center" wrapText="1"/>
    </xf>
    <xf numFmtId="0" fontId="6" fillId="5" borderId="1" xfId="12" applyFont="1" applyFill="1" applyBorder="1" applyAlignment="1">
      <alignment horizontal="left" vertical="center" wrapText="1"/>
    </xf>
    <xf numFmtId="0" fontId="6" fillId="5" borderId="8" xfId="12" applyFont="1" applyFill="1" applyBorder="1" applyAlignment="1">
      <alignment horizontal="left" vertical="center" wrapText="1"/>
    </xf>
  </cellXfs>
  <cellStyles count="26">
    <cellStyle name="Comma" xfId="1" builtinId="3"/>
    <cellStyle name="Comma 2" xfId="8" xr:uid="{E12AF36B-EC82-4C74-9ED9-8B361BC8DADF}"/>
    <cellStyle name="Comma 3" xfId="16" xr:uid="{D05581F8-A807-DA42-A8E7-D23EAF49407B}"/>
    <cellStyle name="Comma 4" xfId="23" xr:uid="{4FC5C0FB-0918-764C-B461-A183A210D48B}"/>
    <cellStyle name="Currency" xfId="2" builtinId="4"/>
    <cellStyle name="Currency 2" xfId="7" xr:uid="{425A5F21-8018-46CF-8610-BAA4026726E4}"/>
    <cellStyle name="Currency 3" xfId="14" xr:uid="{604140D7-7B82-7B4E-A2D4-8C8247BF9D21}"/>
    <cellStyle name="Currency 4" xfId="20" xr:uid="{15DA39E4-ABF8-CF41-AA31-79B60241A28F}"/>
    <cellStyle name="Normal" xfId="0" builtinId="0"/>
    <cellStyle name="Normal 2" xfId="4" xr:uid="{ECD4F6AD-55AF-9D48-9252-E56BCA809291}"/>
    <cellStyle name="Normal 2 2" xfId="13" xr:uid="{8A4BC703-A578-7448-9A59-DCCBBF407915}"/>
    <cellStyle name="Normal 2 2 2" xfId="18" xr:uid="{1A8245F2-DD88-9946-93C8-B907A215D23B}"/>
    <cellStyle name="Normal 2 2 2 3" xfId="24" xr:uid="{B7E350EA-2BC9-3141-9E28-463F0FE69BF3}"/>
    <cellStyle name="Normal 22" xfId="25" xr:uid="{70E44970-89CA-344D-8236-9A3AE2E9A6B9}"/>
    <cellStyle name="Normal 3" xfId="5" xr:uid="{4ADF635D-38D6-4711-9D35-15211366BB37}"/>
    <cellStyle name="Normal 4" xfId="9" xr:uid="{122A35B2-DFBD-4876-AB17-8B81B692F280}"/>
    <cellStyle name="Normal 4 2" xfId="22" xr:uid="{A60D5AEA-9F70-2740-A455-77D9FA4C99EB}"/>
    <cellStyle name="Normal 5" xfId="10" xr:uid="{F8EB2192-18AB-4E27-8244-1A64C5153A56}"/>
    <cellStyle name="Normal 5 2" xfId="19" xr:uid="{A347C8F1-572D-EB42-AFB4-9BB77C9F8E2E}"/>
    <cellStyle name="Normal 6" xfId="12" xr:uid="{1A5D0ADF-D962-7E4C-BE25-39298EE88132}"/>
    <cellStyle name="Normal 7" xfId="17" xr:uid="{A05BC66B-1DC3-D74B-AF24-4E91F676E35D}"/>
    <cellStyle name="Percent" xfId="3" builtinId="5"/>
    <cellStyle name="Percent 2" xfId="6" xr:uid="{B2F022CA-0B16-4798-8C05-D798F7F60249}"/>
    <cellStyle name="Percent 3" xfId="11" xr:uid="{16417CD8-9155-4A55-BDE4-C95915F71526}"/>
    <cellStyle name="Percent 4" xfId="15" xr:uid="{80EE335B-1DD0-964B-B4DF-CAA657E33A00}"/>
    <cellStyle name="Percent 5" xfId="21" xr:uid="{2FDF37CC-4BE9-A24D-85D9-B4D6CB5CE777}"/>
  </cellStyles>
  <dxfs count="4">
    <dxf>
      <fill>
        <patternFill>
          <bgColor rgb="FFFFA7A7"/>
        </patternFill>
      </fill>
    </dxf>
    <dxf>
      <fill>
        <patternFill>
          <bgColor rgb="FFCCFF99"/>
        </patternFill>
      </fill>
    </dxf>
    <dxf>
      <fill>
        <patternFill>
          <bgColor rgb="FFFFA7A7"/>
        </patternFill>
      </fill>
    </dxf>
    <dxf>
      <fill>
        <patternFill>
          <bgColor rgb="FFCCFF99"/>
        </patternFill>
      </fill>
    </dxf>
  </dxfs>
  <tableStyles count="0" defaultTableStyle="TableStyleMedium2" defaultPivotStyle="PivotStyleLight16"/>
  <colors>
    <mruColors>
      <color rgb="FFFFA7A7"/>
      <color rgb="FFCCFF99"/>
      <color rgb="FFBBE2BA"/>
      <color rgb="FF85EA7D"/>
      <color rgb="FF8AEA86"/>
      <color rgb="FFA2FFAE"/>
      <color rgb="FF006DBF"/>
      <color rgb="FFB0CFE1"/>
      <color rgb="FF98BFDB"/>
      <color rgb="FF1276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customXml" Target="../customXml/item3.xml"/><Relationship Id="rId10" Type="http://schemas.openxmlformats.org/officeDocument/2006/relationships/externalLink" Target="externalLinks/externalLink5.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11</xdr:col>
      <xdr:colOff>0</xdr:colOff>
      <xdr:row>2</xdr:row>
      <xdr:rowOff>0</xdr:rowOff>
    </xdr:from>
    <xdr:to>
      <xdr:col>11</xdr:col>
      <xdr:colOff>12700</xdr:colOff>
      <xdr:row>2</xdr:row>
      <xdr:rowOff>12700</xdr:rowOff>
    </xdr:to>
    <xdr:pic>
      <xdr:nvPicPr>
        <xdr:cNvPr id="3" name="Picture 2">
          <a:extLst>
            <a:ext uri="{FF2B5EF4-FFF2-40B4-BE49-F238E27FC236}">
              <a16:creationId xmlns:a16="http://schemas.microsoft.com/office/drawing/2014/main" id="{591F6B06-0749-01C6-525D-D14B527255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0" y="3556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2</xdr:row>
      <xdr:rowOff>0</xdr:rowOff>
    </xdr:from>
    <xdr:to>
      <xdr:col>11</xdr:col>
      <xdr:colOff>12700</xdr:colOff>
      <xdr:row>2</xdr:row>
      <xdr:rowOff>12700</xdr:rowOff>
    </xdr:to>
    <xdr:pic>
      <xdr:nvPicPr>
        <xdr:cNvPr id="4" name="Picture 3">
          <a:extLst>
            <a:ext uri="{FF2B5EF4-FFF2-40B4-BE49-F238E27FC236}">
              <a16:creationId xmlns:a16="http://schemas.microsoft.com/office/drawing/2014/main" id="{66068960-31DB-5414-B256-F5964FDBE9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0" y="5588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2</xdr:row>
      <xdr:rowOff>0</xdr:rowOff>
    </xdr:from>
    <xdr:to>
      <xdr:col>8</xdr:col>
      <xdr:colOff>12700</xdr:colOff>
      <xdr:row>2</xdr:row>
      <xdr:rowOff>12700</xdr:rowOff>
    </xdr:to>
    <xdr:pic>
      <xdr:nvPicPr>
        <xdr:cNvPr id="5" name="Picture 4">
          <a:extLst>
            <a:ext uri="{FF2B5EF4-FFF2-40B4-BE49-F238E27FC236}">
              <a16:creationId xmlns:a16="http://schemas.microsoft.com/office/drawing/2014/main" id="{46E13990-E09E-9F98-3A7C-CA8F11A40D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0" y="9652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C:/C:/C:/C:/C:/C:/C:/C:/C:/C:/C:/E/SUSAN/MSWKS/Crdc2000/Revised%209900%20CR/Oisc%202000"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C:/C:/C:/C:/C:/C:/C:/C:/C:/C:/C:/C:/E/SUSAN/MSWKS/Crdc2000/Revised%209900%20CR/Lafamili%202000"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C:/C:/C:/C:/C:/C:/C:/E/SUSAN/MSWKS/Crdc2000/Revised%209900%20CR/Lafamili%202000"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C:/C:/C:/C:/C:/C:/E/SUSAN/MSWKS/Crdc2000/Revised%209900%20CR/Oisc%202000"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C:/C:/C:/C:/C:/C:/C:/C:/C:/C:/C:/Users/macbookpro/Downloads/Covenas/A&amp;D_Fin/SUSAN/MSWKS/Crdc2000/Revised%209900%20CR/Ebcrp%202000"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C:/C:/C:/C:/C:/C:/C:/Users/macbookpro/Downloads/Covenas/A&amp;D_Fin/SUSAN/MSWKS/Crdc2000/Revised%209900%20CR/Ebcrp%202000" TargetMode="External"/></Relationships>
</file>

<file path=xl/externalLinks/_rels/externalLink5.xml.rels><?xml version="1.0" encoding="UTF-8" standalone="yes"?>
<Relationships xmlns="http://schemas.openxmlformats.org/package/2006/relationships"><Relationship Id="rId2" Type="http://schemas.microsoft.com/office/2019/04/relationships/externalLinkLongPath" Target="/C:/C:/C:/C:/C:/C:/C:/C:/C:/C:/C:/C:/Users/gregoryfacktor/Downloads/GF%20FLASHSOS/Haog%20Budget%20Forecasts/Macintosh%20HDUsers/gregoryfacktor/Desktop/REM/GFI%20work/FQHC%20Budget%20Template%20(1%20year).xls?7CB48E14" TargetMode="External"/><Relationship Id="rId1" Type="http://schemas.openxmlformats.org/officeDocument/2006/relationships/externalLinkPath" Target="file:///\\7CB48E14\FQHC%20Budget%20Template%20(1%20yea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C:/C:/C:/C:/C:/C:/C:/Users/gregoryfacktor/Downloads/GF%20FLASHSOS/Haog%20Budget%20Forecasts/Macintosh%20HDUsers/gregoryfacktor/Desktop/REM/GFI%20work/FQHC%20Budget%20Template%20(1%20year).xls" TargetMode="External"/></Relationships>
</file>

<file path=xl/externalLinks/_rels/externalLink7.xml.rels><?xml version="1.0" encoding="UTF-8" standalone="yes"?>
<Relationships xmlns="http://schemas.openxmlformats.org/package/2006/relationships"><Relationship Id="rId2" Type="http://schemas.microsoft.com/office/2019/04/relationships/externalLinkLongPath" Target="/Users/Ken/Dropbox%20(GFA)/2%20GFA%20Projects/Comprehensive%20Community%20Health%20Centers/CCHC%20SAC%20Application%20FY%202020/Section%202%20Narrative%20and%20Budget%20Justification/Budget%20Justification/CCHC%20SAC%20Budget_FINAL.xlsx?516E4791" TargetMode="External"/><Relationship Id="rId1" Type="http://schemas.openxmlformats.org/officeDocument/2006/relationships/externalLinkPath" Target="file:///\\516E4791\CCHC%20SAC%20Budget_FINAL.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Ken/Dropbox%20(GFA)/2%20GFA%20Projects/GFA%20Mission%20Control/GFA%20Innovation%20Lab/Client%20Reports/White%20Memorial/Revenue%20Forecast/WM%20Forecasting%20Tool_v3.3.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mtoledo/Dropbox%20(Facktor)/1.%20Finance%20Deliverables/Pro%20Formas/OLE_Communicare/Summer%202022/Combined%20Pro%20Forma%20FY23-25%207.14.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ISC"/>
      <sheetName val="CBO_Mcal Adjustment"/>
      <sheetName val="CBO_CRDC Summary"/>
      <sheetName val="Base Cost Settlement"/>
      <sheetName val="EBCRP"/>
    </sheetNames>
    <sheetDataSet>
      <sheetData sheetId="0" refreshError="1"/>
      <sheetData sheetId="1" refreshError="1"/>
      <sheetData sheetId="2" refreshError="1"/>
      <sheetData sheetId="3" refreshError="1"/>
      <sheetData sheetId="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FAMILI"/>
      <sheetName val="AGESERV"/>
      <sheetName val="Sheet1"/>
      <sheetName val="CBO_Mcal Adjustment"/>
      <sheetName val="CBO_CRDC Summary"/>
      <sheetName val="Base Cost Settlement"/>
      <sheetName val="EPSDT Cost Settlement"/>
      <sheetName val="Reference"/>
      <sheetName val="Current Personnel"/>
      <sheetName val="Summary"/>
      <sheetName val="Payer Mix &amp; Revenue"/>
      <sheetName val="Attch-18 Budget Justification"/>
      <sheetName val="Form 1A- 2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FAMILI"/>
      <sheetName val="AGESERV"/>
      <sheetName val="Sheet1"/>
      <sheetName val="CBO_Mcal Adjustment"/>
      <sheetName val="CBO_CRDC Summary"/>
      <sheetName val="Base Cost Settlement"/>
      <sheetName val="EPSDT Cost Settlement"/>
      <sheetName val="Reference"/>
      <sheetName val="Construction"/>
      <sheetName val="Medical FF&amp;E"/>
      <sheetName val="Dental FF&amp;E"/>
      <sheetName val="Other Equipment"/>
      <sheetName val="FS - Hiring Schedu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ISC"/>
      <sheetName val="CBO_Mcal Adjustment"/>
      <sheetName val="CBO_CRDC Summary"/>
      <sheetName val="Base Cost Settlement"/>
      <sheetName val="EBCRP"/>
    </sheetNames>
    <sheetDataSet>
      <sheetData sheetId="0" refreshError="1"/>
      <sheetData sheetId="1" refreshError="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BCRP"/>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BCRP"/>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sonnel"/>
      <sheetName val="year 1"/>
      <sheetName val="productivity"/>
      <sheetName val="utilization"/>
      <sheetName val="revenue"/>
      <sheetName val="payer mix"/>
      <sheetName val="service units"/>
      <sheetName val="OISC"/>
    </sheetNames>
    <sheetDataSet>
      <sheetData sheetId="0" refreshError="1"/>
      <sheetData sheetId="1" refreshError="1"/>
      <sheetData sheetId="2" refreshError="1"/>
      <sheetData sheetId="3" refreshError="1"/>
      <sheetData sheetId="4" refreshError="1"/>
      <sheetData sheetId="5"/>
      <sheetData sheetId="6"/>
      <sheetData sheetId="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sonnel"/>
      <sheetName val="year 1"/>
      <sheetName val="productivity"/>
      <sheetName val="utilization"/>
      <sheetName val="revenue"/>
      <sheetName val="payer mix"/>
      <sheetName val="service units"/>
    </sheetNames>
    <sheetDataSet>
      <sheetData sheetId="0" refreshError="1"/>
      <sheetData sheetId="1" refreshError="1"/>
      <sheetData sheetId="2" refreshError="1"/>
      <sheetData sheetId="3" refreshError="1"/>
      <sheetData sheetId="4" refreshError="1"/>
      <sheetData sheetId="5"/>
      <sheetData sheetId="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tivity"/>
      <sheetName val="Personnel"/>
      <sheetName val="Payer Mix"/>
      <sheetName val="Summary"/>
      <sheetName val="Budget &amp; Cash Flows"/>
      <sheetName val="SF-424A"/>
      <sheetName val="Form 2"/>
      <sheetName val="Form 3"/>
      <sheetName val="Form 1A- 2c"/>
      <sheetName val="Financial Measures"/>
      <sheetName val="Reference"/>
      <sheetName val="Dropdown"/>
      <sheetName val="O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Productivity"/>
      <sheetName val="Revenue"/>
      <sheetName val="Summary tab"/>
      <sheetName val="Reference"/>
      <sheetName val="Dropdown"/>
      <sheetName val="Attch-18 Budget Justification"/>
      <sheetName val="Payer Mix &amp; Revenue"/>
      <sheetName val="Form 3"/>
      <sheetName val="Current Personnel"/>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orkingDays"/>
    </sheetNames>
    <sheetDataSet>
      <sheetData sheetId="0" refreshError="1"/>
    </sheetDataSet>
  </externalBook>
</externalLink>
</file>

<file path=xl/theme/theme1.xml><?xml version="1.0" encoding="utf-8"?>
<a:theme xmlns:a="http://schemas.openxmlformats.org/drawingml/2006/main" name="Office Theme">
  <a:themeElements>
    <a:clrScheme name="Facktor">
      <a:dk1>
        <a:srgbClr val="000000"/>
      </a:dk1>
      <a:lt1>
        <a:srgbClr val="FFFFFF"/>
      </a:lt1>
      <a:dk2>
        <a:srgbClr val="44546A"/>
      </a:dk2>
      <a:lt2>
        <a:srgbClr val="E7E6E6"/>
      </a:lt2>
      <a:accent1>
        <a:srgbClr val="003861"/>
      </a:accent1>
      <a:accent2>
        <a:srgbClr val="006DBF"/>
      </a:accent2>
      <a:accent3>
        <a:srgbClr val="C6280A"/>
      </a:accent3>
      <a:accent4>
        <a:srgbClr val="FF7900"/>
      </a:accent4>
      <a:accent5>
        <a:srgbClr val="FFAC00"/>
      </a:accent5>
      <a:accent6>
        <a:srgbClr val="DFD7CC"/>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1AAAF-DFFA-4E0E-A4B3-6188D05D3CAF}">
  <sheetPr>
    <tabColor rgb="FF006DBF"/>
  </sheetPr>
  <dimension ref="B2:H20"/>
  <sheetViews>
    <sheetView showGridLines="0" zoomScale="85" zoomScaleNormal="85" workbookViewId="0">
      <selection activeCell="B7" sqref="B7:H7"/>
    </sheetView>
  </sheetViews>
  <sheetFormatPr defaultRowHeight="18" x14ac:dyDescent="0.35"/>
  <cols>
    <col min="1" max="1" width="3.109375" customWidth="1"/>
    <col min="2" max="2" width="27.109375" customWidth="1"/>
    <col min="3" max="3" width="20.21875" customWidth="1"/>
    <col min="4" max="4" width="2.33203125" customWidth="1"/>
    <col min="5" max="5" width="20.21875" customWidth="1"/>
    <col min="6" max="6" width="2.33203125" customWidth="1"/>
    <col min="7" max="7" width="20.21875" customWidth="1"/>
    <col min="8" max="8" width="10.44140625" customWidth="1"/>
  </cols>
  <sheetData>
    <row r="2" spans="2:8" ht="21" x14ac:dyDescent="0.4">
      <c r="B2" s="47" t="s">
        <v>0</v>
      </c>
      <c r="C2" s="16"/>
      <c r="D2" s="16"/>
      <c r="E2" s="16"/>
      <c r="F2" s="16"/>
      <c r="G2" s="16"/>
      <c r="H2" s="32"/>
    </row>
    <row r="3" spans="2:8" ht="21" x14ac:dyDescent="0.4">
      <c r="B3" s="47" t="s">
        <v>1</v>
      </c>
      <c r="C3" s="16"/>
      <c r="D3" s="16"/>
      <c r="E3" s="16"/>
      <c r="F3" s="16"/>
      <c r="G3" s="16"/>
      <c r="H3" s="32"/>
    </row>
    <row r="4" spans="2:8" ht="21" x14ac:dyDescent="0.4">
      <c r="B4" s="47" t="s">
        <v>2</v>
      </c>
      <c r="C4" s="16"/>
      <c r="D4" s="16"/>
      <c r="E4" s="16"/>
      <c r="F4" s="16"/>
      <c r="G4" s="16"/>
      <c r="H4" s="32"/>
    </row>
    <row r="5" spans="2:8" ht="7.5" customHeight="1" x14ac:dyDescent="0.35">
      <c r="B5" s="27"/>
      <c r="C5" s="16"/>
      <c r="D5" s="16"/>
      <c r="E5" s="16"/>
      <c r="F5" s="16"/>
      <c r="G5" s="16"/>
      <c r="H5" s="32"/>
    </row>
    <row r="6" spans="2:8" ht="396" customHeight="1" x14ac:dyDescent="0.35">
      <c r="B6" s="114" t="s">
        <v>89</v>
      </c>
      <c r="C6" s="114"/>
      <c r="D6" s="114"/>
      <c r="E6" s="114"/>
      <c r="F6" s="114"/>
      <c r="G6" s="114"/>
      <c r="H6" s="114"/>
    </row>
    <row r="7" spans="2:8" ht="213" customHeight="1" x14ac:dyDescent="0.35">
      <c r="B7" s="115" t="s">
        <v>90</v>
      </c>
      <c r="C7" s="115"/>
      <c r="D7" s="115"/>
      <c r="E7" s="115"/>
      <c r="F7" s="115"/>
      <c r="G7" s="115"/>
      <c r="H7" s="115"/>
    </row>
    <row r="8" spans="2:8" ht="103.5" customHeight="1" x14ac:dyDescent="0.35">
      <c r="B8" s="116" t="s">
        <v>80</v>
      </c>
      <c r="C8" s="116"/>
      <c r="D8" s="116"/>
      <c r="E8" s="116"/>
      <c r="F8" s="116"/>
      <c r="G8" s="116"/>
      <c r="H8" s="116"/>
    </row>
    <row r="9" spans="2:8" x14ac:dyDescent="0.35">
      <c r="B9" s="54"/>
      <c r="C9" s="48"/>
    </row>
    <row r="10" spans="2:8" x14ac:dyDescent="0.35">
      <c r="B10" s="110"/>
    </row>
    <row r="11" spans="2:8" x14ac:dyDescent="0.35">
      <c r="B11" s="111"/>
    </row>
    <row r="12" spans="2:8" x14ac:dyDescent="0.35">
      <c r="B12" s="111"/>
    </row>
    <row r="13" spans="2:8" x14ac:dyDescent="0.35">
      <c r="B13" s="111"/>
    </row>
    <row r="14" spans="2:8" x14ac:dyDescent="0.35">
      <c r="B14" s="112"/>
    </row>
    <row r="15" spans="2:8" x14ac:dyDescent="0.35">
      <c r="B15" s="112"/>
    </row>
    <row r="16" spans="2:8" x14ac:dyDescent="0.35">
      <c r="B16" s="112"/>
    </row>
    <row r="17" spans="2:2" x14ac:dyDescent="0.35">
      <c r="B17" s="112"/>
    </row>
    <row r="18" spans="2:2" x14ac:dyDescent="0.35">
      <c r="B18" s="112"/>
    </row>
    <row r="19" spans="2:2" x14ac:dyDescent="0.35">
      <c r="B19" s="112"/>
    </row>
    <row r="20" spans="2:2" x14ac:dyDescent="0.35">
      <c r="B20" s="112"/>
    </row>
  </sheetData>
  <sheetProtection algorithmName="SHA-512" hashValue="0jDzutxn+KWAQvuefrnIyC5QAr5lYcEWMGXb0QtTg0zgzvIwyxYTNP3PiiV+PRw0Uo39Z35w/yeiOcjfD4ZZHQ==" saltValue="7BlSF2Hib4NmJFkEuRh34Q==" spinCount="100000" sheet="1" objects="1" scenarios="1"/>
  <mergeCells count="3">
    <mergeCell ref="B6:H6"/>
    <mergeCell ref="B7:H7"/>
    <mergeCell ref="B8:H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3C549-2A56-924D-9FCD-98A89E29778E}">
  <sheetPr>
    <tabColor rgb="FF006DBF"/>
    <pageSetUpPr fitToPage="1"/>
  </sheetPr>
  <dimension ref="B2:L59"/>
  <sheetViews>
    <sheetView showGridLines="0" tabSelected="1" zoomScale="85" zoomScaleNormal="85" workbookViewId="0">
      <pane ySplit="7" topLeftCell="A39" activePane="bottomLeft" state="frozen"/>
      <selection pane="bottomLeft" activeCell="B1" sqref="B1"/>
    </sheetView>
  </sheetViews>
  <sheetFormatPr defaultColWidth="11.5546875" defaultRowHeight="18" x14ac:dyDescent="0.35"/>
  <cols>
    <col min="1" max="1" width="1.44140625" customWidth="1"/>
    <col min="2" max="2" width="25" customWidth="1"/>
    <col min="3" max="3" width="12.6640625" customWidth="1"/>
    <col min="4" max="4" width="29.109375" bestFit="1" customWidth="1"/>
    <col min="5" max="5" width="5.21875" customWidth="1"/>
    <col min="6" max="6" width="25" customWidth="1"/>
    <col min="7" max="7" width="12.6640625" customWidth="1"/>
    <col min="8" max="8" width="29.109375" bestFit="1" customWidth="1"/>
    <col min="9" max="9" width="5.21875" customWidth="1"/>
    <col min="10" max="10" width="25" customWidth="1"/>
    <col min="11" max="11" width="12.6640625" customWidth="1"/>
    <col min="12" max="12" width="29.109375" bestFit="1" customWidth="1"/>
  </cols>
  <sheetData>
    <row r="2" spans="2:12" ht="21" x14ac:dyDescent="0.4">
      <c r="B2" s="2" t="s">
        <v>3</v>
      </c>
      <c r="C2" s="5"/>
    </row>
    <row r="3" spans="2:12" ht="6.95" customHeight="1" x14ac:dyDescent="0.35">
      <c r="I3" s="3"/>
    </row>
    <row r="4" spans="2:12" ht="18.75" customHeight="1" x14ac:dyDescent="0.35">
      <c r="I4" s="3"/>
    </row>
    <row r="5" spans="2:12" ht="30.75" customHeight="1" x14ac:dyDescent="0.4">
      <c r="B5" s="13" t="s">
        <v>4</v>
      </c>
      <c r="C5" s="12"/>
      <c r="D5" s="12"/>
      <c r="F5" s="13" t="s">
        <v>5</v>
      </c>
      <c r="G5" s="13"/>
      <c r="H5" s="12"/>
      <c r="I5" s="3"/>
      <c r="J5" s="13" t="s">
        <v>6</v>
      </c>
      <c r="K5" s="13"/>
      <c r="L5" s="12"/>
    </row>
    <row r="6" spans="2:12" s="55" customFormat="1" ht="58.5" customHeight="1" x14ac:dyDescent="0.4">
      <c r="B6" s="58" t="s">
        <v>7</v>
      </c>
      <c r="C6" s="117" t="s">
        <v>8</v>
      </c>
      <c r="D6" s="117"/>
      <c r="E6" s="56"/>
      <c r="F6" s="58" t="s">
        <v>9</v>
      </c>
      <c r="G6" s="117" t="s">
        <v>83</v>
      </c>
      <c r="H6" s="117"/>
      <c r="I6" s="57"/>
      <c r="J6" s="58" t="s">
        <v>9</v>
      </c>
      <c r="K6" s="117" t="s">
        <v>87</v>
      </c>
      <c r="L6" s="117"/>
    </row>
    <row r="7" spans="2:12" ht="11.25" customHeight="1" x14ac:dyDescent="0.35">
      <c r="I7" s="3"/>
    </row>
    <row r="8" spans="2:12" ht="21" x14ac:dyDescent="0.4">
      <c r="B8" s="14" t="s">
        <v>10</v>
      </c>
      <c r="C8" s="15"/>
      <c r="D8" s="15"/>
      <c r="E8" s="15"/>
      <c r="F8" s="14" t="s">
        <v>10</v>
      </c>
      <c r="G8" s="15"/>
      <c r="H8" s="15"/>
      <c r="I8" s="15"/>
      <c r="J8" s="14" t="s">
        <v>10</v>
      </c>
      <c r="K8" s="15"/>
      <c r="L8" s="15"/>
    </row>
    <row r="10" spans="2:12" x14ac:dyDescent="0.35">
      <c r="B10" s="7" t="s">
        <v>11</v>
      </c>
      <c r="F10" s="7" t="s">
        <v>11</v>
      </c>
      <c r="J10" s="7" t="s">
        <v>11</v>
      </c>
    </row>
    <row r="11" spans="2:12" ht="18.95" customHeight="1" x14ac:dyDescent="0.35">
      <c r="B11" t="s">
        <v>12</v>
      </c>
      <c r="C11" s="87">
        <v>0</v>
      </c>
      <c r="D11" s="8" t="s">
        <v>13</v>
      </c>
      <c r="E11" s="4"/>
      <c r="F11" t="s">
        <v>12</v>
      </c>
      <c r="G11" s="87">
        <v>0</v>
      </c>
      <c r="H11" s="8" t="s">
        <v>13</v>
      </c>
      <c r="J11" t="s">
        <v>12</v>
      </c>
      <c r="K11" s="96">
        <f t="shared" ref="K11:K15" si="0">$C11</f>
        <v>0</v>
      </c>
      <c r="L11" s="8" t="s">
        <v>13</v>
      </c>
    </row>
    <row r="12" spans="2:12" x14ac:dyDescent="0.35">
      <c r="B12" t="s">
        <v>14</v>
      </c>
      <c r="C12" s="87">
        <v>0</v>
      </c>
      <c r="D12" s="8" t="s">
        <v>15</v>
      </c>
      <c r="F12" t="s">
        <v>14</v>
      </c>
      <c r="G12" s="87">
        <v>0</v>
      </c>
      <c r="H12" s="8" t="s">
        <v>15</v>
      </c>
      <c r="J12" t="s">
        <v>14</v>
      </c>
      <c r="K12" s="96">
        <f t="shared" si="0"/>
        <v>0</v>
      </c>
      <c r="L12" s="8" t="s">
        <v>15</v>
      </c>
    </row>
    <row r="13" spans="2:12" x14ac:dyDescent="0.35">
      <c r="B13" t="s">
        <v>16</v>
      </c>
      <c r="C13" s="87">
        <v>0</v>
      </c>
      <c r="D13" s="9" t="s">
        <v>17</v>
      </c>
      <c r="F13" t="s">
        <v>16</v>
      </c>
      <c r="G13" s="87">
        <v>0</v>
      </c>
      <c r="H13" s="9" t="s">
        <v>17</v>
      </c>
      <c r="J13" t="s">
        <v>16</v>
      </c>
      <c r="K13" s="96">
        <f t="shared" si="0"/>
        <v>0</v>
      </c>
      <c r="L13" s="9" t="s">
        <v>17</v>
      </c>
    </row>
    <row r="14" spans="2:12" x14ac:dyDescent="0.35">
      <c r="B14" t="s">
        <v>18</v>
      </c>
      <c r="C14" s="87">
        <v>0</v>
      </c>
      <c r="D14" s="10" t="s">
        <v>19</v>
      </c>
      <c r="F14" t="s">
        <v>18</v>
      </c>
      <c r="G14" s="87">
        <v>0</v>
      </c>
      <c r="H14" s="10" t="s">
        <v>19</v>
      </c>
      <c r="J14" t="s">
        <v>18</v>
      </c>
      <c r="K14" s="96">
        <f t="shared" si="0"/>
        <v>0</v>
      </c>
      <c r="L14" s="10" t="s">
        <v>19</v>
      </c>
    </row>
    <row r="15" spans="2:12" ht="36" x14ac:dyDescent="0.35">
      <c r="B15" s="4" t="s">
        <v>20</v>
      </c>
      <c r="C15" s="87">
        <v>0</v>
      </c>
      <c r="D15" s="10"/>
      <c r="F15" s="4" t="s">
        <v>20</v>
      </c>
      <c r="G15" s="87">
        <v>0</v>
      </c>
      <c r="H15" s="10"/>
      <c r="J15" s="4" t="s">
        <v>20</v>
      </c>
      <c r="K15" s="96">
        <f t="shared" si="0"/>
        <v>0</v>
      </c>
      <c r="L15" s="10"/>
    </row>
    <row r="16" spans="2:12" x14ac:dyDescent="0.35">
      <c r="B16" s="6"/>
      <c r="C16" s="24"/>
      <c r="F16" s="6"/>
      <c r="G16" s="24"/>
      <c r="J16" s="6"/>
      <c r="K16" s="24"/>
    </row>
    <row r="17" spans="2:12" ht="36" x14ac:dyDescent="0.35">
      <c r="B17" s="4" t="s">
        <v>21</v>
      </c>
      <c r="C17" s="87">
        <v>50</v>
      </c>
      <c r="F17" s="4" t="s">
        <v>21</v>
      </c>
      <c r="G17" s="96">
        <f>$C17</f>
        <v>50</v>
      </c>
      <c r="J17" s="4" t="s">
        <v>21</v>
      </c>
      <c r="K17" s="96">
        <f>$C17</f>
        <v>50</v>
      </c>
    </row>
    <row r="18" spans="2:12" x14ac:dyDescent="0.35">
      <c r="B18" s="6"/>
      <c r="F18" s="6"/>
      <c r="J18" s="6"/>
    </row>
    <row r="19" spans="2:12" x14ac:dyDescent="0.35">
      <c r="B19" s="7" t="s">
        <v>22</v>
      </c>
      <c r="F19" s="7" t="s">
        <v>22</v>
      </c>
      <c r="J19" s="7" t="s">
        <v>22</v>
      </c>
    </row>
    <row r="20" spans="2:12" ht="18.95" customHeight="1" x14ac:dyDescent="0.35">
      <c r="B20" t="s">
        <v>12</v>
      </c>
      <c r="C20" s="87">
        <v>0</v>
      </c>
      <c r="D20" s="8" t="s">
        <v>13</v>
      </c>
      <c r="E20" s="4"/>
      <c r="F20" t="s">
        <v>12</v>
      </c>
      <c r="G20" s="87">
        <v>0</v>
      </c>
      <c r="H20" s="8" t="s">
        <v>13</v>
      </c>
      <c r="J20" t="s">
        <v>12</v>
      </c>
      <c r="K20" s="96">
        <f t="shared" ref="K20:K24" si="1">$C20</f>
        <v>0</v>
      </c>
      <c r="L20" s="8" t="s">
        <v>13</v>
      </c>
    </row>
    <row r="21" spans="2:12" x14ac:dyDescent="0.35">
      <c r="B21" t="s">
        <v>14</v>
      </c>
      <c r="C21" s="87">
        <v>0</v>
      </c>
      <c r="D21" s="8" t="s">
        <v>15</v>
      </c>
      <c r="F21" t="s">
        <v>14</v>
      </c>
      <c r="G21" s="87">
        <f t="shared" ref="G21:G24" si="2">$C21</f>
        <v>0</v>
      </c>
      <c r="H21" s="8" t="s">
        <v>15</v>
      </c>
      <c r="J21" t="s">
        <v>14</v>
      </c>
      <c r="K21" s="96">
        <f t="shared" si="1"/>
        <v>0</v>
      </c>
      <c r="L21" s="8" t="s">
        <v>15</v>
      </c>
    </row>
    <row r="22" spans="2:12" x14ac:dyDescent="0.35">
      <c r="B22" t="s">
        <v>16</v>
      </c>
      <c r="C22" s="87">
        <v>0</v>
      </c>
      <c r="D22" s="9" t="s">
        <v>17</v>
      </c>
      <c r="F22" t="s">
        <v>16</v>
      </c>
      <c r="G22" s="87">
        <f t="shared" si="2"/>
        <v>0</v>
      </c>
      <c r="H22" s="9" t="s">
        <v>17</v>
      </c>
      <c r="J22" t="s">
        <v>16</v>
      </c>
      <c r="K22" s="96">
        <f t="shared" si="1"/>
        <v>0</v>
      </c>
      <c r="L22" s="9" t="s">
        <v>17</v>
      </c>
    </row>
    <row r="23" spans="2:12" x14ac:dyDescent="0.35">
      <c r="B23" t="s">
        <v>18</v>
      </c>
      <c r="C23" s="87">
        <v>0</v>
      </c>
      <c r="D23" s="10" t="s">
        <v>19</v>
      </c>
      <c r="F23" t="s">
        <v>18</v>
      </c>
      <c r="G23" s="87">
        <f t="shared" si="2"/>
        <v>0</v>
      </c>
      <c r="H23" s="10" t="s">
        <v>19</v>
      </c>
      <c r="J23" t="s">
        <v>18</v>
      </c>
      <c r="K23" s="96">
        <f t="shared" si="1"/>
        <v>0</v>
      </c>
      <c r="L23" s="10" t="s">
        <v>19</v>
      </c>
    </row>
    <row r="24" spans="2:12" ht="36" x14ac:dyDescent="0.35">
      <c r="B24" s="4" t="s">
        <v>20</v>
      </c>
      <c r="C24" s="87">
        <v>0</v>
      </c>
      <c r="D24" s="10"/>
      <c r="F24" s="4" t="s">
        <v>20</v>
      </c>
      <c r="G24" s="87">
        <f t="shared" si="2"/>
        <v>0</v>
      </c>
      <c r="H24" s="10"/>
      <c r="J24" s="4" t="s">
        <v>20</v>
      </c>
      <c r="K24" s="96">
        <f t="shared" si="1"/>
        <v>0</v>
      </c>
      <c r="L24" s="10"/>
    </row>
    <row r="25" spans="2:12" x14ac:dyDescent="0.35">
      <c r="B25" s="6"/>
      <c r="C25" s="24"/>
      <c r="F25" s="6"/>
      <c r="G25" s="24"/>
      <c r="J25" s="6"/>
      <c r="K25" s="24"/>
    </row>
    <row r="26" spans="2:12" ht="18.95" customHeight="1" x14ac:dyDescent="0.35">
      <c r="B26" s="7" t="s">
        <v>23</v>
      </c>
      <c r="F26" s="7" t="s">
        <v>23</v>
      </c>
      <c r="J26" s="7" t="s">
        <v>23</v>
      </c>
    </row>
    <row r="27" spans="2:12" x14ac:dyDescent="0.35">
      <c r="B27" t="s">
        <v>12</v>
      </c>
      <c r="C27" s="88">
        <v>0</v>
      </c>
      <c r="D27" s="8" t="s">
        <v>13</v>
      </c>
      <c r="F27" t="s">
        <v>12</v>
      </c>
      <c r="G27" s="92">
        <f t="shared" ref="G27:G30" si="3">$C27</f>
        <v>0</v>
      </c>
      <c r="H27" s="8" t="s">
        <v>13</v>
      </c>
      <c r="J27" t="s">
        <v>12</v>
      </c>
      <c r="K27" s="92">
        <f t="shared" ref="K27:K31" si="4">$C27</f>
        <v>0</v>
      </c>
      <c r="L27" s="8" t="s">
        <v>13</v>
      </c>
    </row>
    <row r="28" spans="2:12" x14ac:dyDescent="0.35">
      <c r="B28" t="s">
        <v>14</v>
      </c>
      <c r="C28" s="88">
        <v>0</v>
      </c>
      <c r="D28" s="8" t="s">
        <v>15</v>
      </c>
      <c r="F28" t="s">
        <v>14</v>
      </c>
      <c r="G28" s="92">
        <f t="shared" si="3"/>
        <v>0</v>
      </c>
      <c r="H28" s="8" t="s">
        <v>15</v>
      </c>
      <c r="J28" t="s">
        <v>14</v>
      </c>
      <c r="K28" s="92">
        <f t="shared" si="4"/>
        <v>0</v>
      </c>
      <c r="L28" s="8" t="s">
        <v>15</v>
      </c>
    </row>
    <row r="29" spans="2:12" x14ac:dyDescent="0.35">
      <c r="B29" t="s">
        <v>16</v>
      </c>
      <c r="C29" s="88">
        <v>0</v>
      </c>
      <c r="D29" s="9" t="s">
        <v>17</v>
      </c>
      <c r="F29" t="s">
        <v>16</v>
      </c>
      <c r="G29" s="92">
        <f t="shared" si="3"/>
        <v>0</v>
      </c>
      <c r="H29" s="9" t="s">
        <v>17</v>
      </c>
      <c r="J29" t="s">
        <v>16</v>
      </c>
      <c r="K29" s="92">
        <f t="shared" si="4"/>
        <v>0</v>
      </c>
      <c r="L29" s="9" t="s">
        <v>17</v>
      </c>
    </row>
    <row r="30" spans="2:12" x14ac:dyDescent="0.35">
      <c r="B30" t="s">
        <v>18</v>
      </c>
      <c r="C30" s="88">
        <v>0</v>
      </c>
      <c r="D30" s="10" t="s">
        <v>19</v>
      </c>
      <c r="F30" t="s">
        <v>18</v>
      </c>
      <c r="G30" s="92">
        <f t="shared" si="3"/>
        <v>0</v>
      </c>
      <c r="H30" s="10" t="s">
        <v>19</v>
      </c>
      <c r="J30" t="s">
        <v>18</v>
      </c>
      <c r="K30" s="92">
        <f t="shared" si="4"/>
        <v>0</v>
      </c>
      <c r="L30" s="10" t="s">
        <v>19</v>
      </c>
    </row>
    <row r="31" spans="2:12" ht="36" x14ac:dyDescent="0.35">
      <c r="B31" s="4" t="s">
        <v>20</v>
      </c>
      <c r="C31" s="88">
        <v>0</v>
      </c>
      <c r="D31" s="10"/>
      <c r="E31" s="4"/>
      <c r="F31" s="4" t="s">
        <v>20</v>
      </c>
      <c r="G31" s="92">
        <f>$C31</f>
        <v>0</v>
      </c>
      <c r="H31" s="10"/>
      <c r="J31" s="4" t="s">
        <v>20</v>
      </c>
      <c r="K31" s="92">
        <f t="shared" si="4"/>
        <v>0</v>
      </c>
      <c r="L31" s="10"/>
    </row>
    <row r="33" spans="2:12" x14ac:dyDescent="0.35">
      <c r="B33" s="7" t="s">
        <v>24</v>
      </c>
      <c r="C33" s="11" t="s">
        <v>25</v>
      </c>
      <c r="F33" s="7" t="s">
        <v>24</v>
      </c>
      <c r="G33" s="11" t="s">
        <v>25</v>
      </c>
      <c r="J33" s="7" t="s">
        <v>24</v>
      </c>
      <c r="K33" s="11" t="s">
        <v>25</v>
      </c>
    </row>
    <row r="34" spans="2:12" ht="17.25" customHeight="1" x14ac:dyDescent="0.35">
      <c r="B34" t="s">
        <v>82</v>
      </c>
      <c r="C34" s="88">
        <v>0</v>
      </c>
      <c r="F34" t="s">
        <v>82</v>
      </c>
      <c r="G34" s="92">
        <f t="shared" ref="G34:G36" si="5">$C34</f>
        <v>0</v>
      </c>
      <c r="J34" t="s">
        <v>82</v>
      </c>
      <c r="K34" s="92">
        <f>C34*0.9</f>
        <v>0</v>
      </c>
    </row>
    <row r="35" spans="2:12" ht="17.25" customHeight="1" x14ac:dyDescent="0.35">
      <c r="B35" s="113" t="s">
        <v>26</v>
      </c>
      <c r="C35" s="88">
        <v>0</v>
      </c>
      <c r="F35" t="str">
        <f>B35</f>
        <v>[Operating Revenue #2]</v>
      </c>
      <c r="G35" s="92">
        <f t="shared" si="5"/>
        <v>0</v>
      </c>
      <c r="J35" t="str">
        <f>F35</f>
        <v>[Operating Revenue #2]</v>
      </c>
      <c r="K35" s="92">
        <f t="shared" ref="K35:K36" si="6">$C35</f>
        <v>0</v>
      </c>
    </row>
    <row r="36" spans="2:12" ht="17.25" customHeight="1" x14ac:dyDescent="0.35">
      <c r="B36" s="113" t="s">
        <v>27</v>
      </c>
      <c r="C36" s="88">
        <v>0</v>
      </c>
      <c r="F36" t="str">
        <f>B36</f>
        <v>[Operating Revenue #3]</v>
      </c>
      <c r="G36" s="92">
        <f t="shared" si="5"/>
        <v>0</v>
      </c>
      <c r="J36" t="str">
        <f>F36</f>
        <v>[Operating Revenue #3]</v>
      </c>
      <c r="K36" s="92">
        <f t="shared" si="6"/>
        <v>0</v>
      </c>
    </row>
    <row r="37" spans="2:12" ht="17.25" customHeight="1" x14ac:dyDescent="0.35"/>
    <row r="39" spans="2:12" ht="21" x14ac:dyDescent="0.4">
      <c r="B39" s="14" t="s">
        <v>28</v>
      </c>
      <c r="C39" s="15"/>
      <c r="D39" s="15"/>
      <c r="E39" s="15"/>
      <c r="F39" s="14" t="s">
        <v>28</v>
      </c>
      <c r="G39" s="15"/>
      <c r="H39" s="15"/>
      <c r="I39" s="15"/>
      <c r="J39" s="14" t="s">
        <v>28</v>
      </c>
      <c r="K39" s="15"/>
      <c r="L39" s="15"/>
    </row>
    <row r="41" spans="2:12" x14ac:dyDescent="0.35">
      <c r="B41" s="7" t="s">
        <v>29</v>
      </c>
      <c r="C41" s="11" t="s">
        <v>30</v>
      </c>
      <c r="D41" s="11" t="s">
        <v>31</v>
      </c>
      <c r="F41" s="7" t="s">
        <v>29</v>
      </c>
      <c r="G41" s="11" t="s">
        <v>30</v>
      </c>
      <c r="H41" s="11" t="s">
        <v>31</v>
      </c>
      <c r="I41" s="1"/>
      <c r="J41" s="7" t="s">
        <v>29</v>
      </c>
      <c r="K41" s="11" t="s">
        <v>30</v>
      </c>
      <c r="L41" s="11" t="s">
        <v>31</v>
      </c>
    </row>
    <row r="42" spans="2:12" x14ac:dyDescent="0.35">
      <c r="B42" t="s">
        <v>32</v>
      </c>
      <c r="C42" s="89">
        <v>0</v>
      </c>
      <c r="D42" s="90">
        <v>0</v>
      </c>
      <c r="F42" t="s">
        <v>32</v>
      </c>
      <c r="G42" s="94">
        <f t="shared" ref="G42:G46" si="7">$C42</f>
        <v>0</v>
      </c>
      <c r="H42" s="95">
        <f>$D42</f>
        <v>0</v>
      </c>
      <c r="I42" s="1"/>
      <c r="J42" t="s">
        <v>32</v>
      </c>
      <c r="K42" s="94">
        <f t="shared" ref="K42:K46" si="8">$C42</f>
        <v>0</v>
      </c>
      <c r="L42" s="95">
        <f>$D42</f>
        <v>0</v>
      </c>
    </row>
    <row r="43" spans="2:12" x14ac:dyDescent="0.35">
      <c r="B43" t="s">
        <v>33</v>
      </c>
      <c r="C43" s="89">
        <v>0</v>
      </c>
      <c r="D43" s="90">
        <v>0</v>
      </c>
      <c r="F43" t="s">
        <v>33</v>
      </c>
      <c r="G43" s="94">
        <f t="shared" si="7"/>
        <v>0</v>
      </c>
      <c r="H43" s="95">
        <f t="shared" ref="H43:H46" si="9">$D43</f>
        <v>0</v>
      </c>
      <c r="I43" s="1"/>
      <c r="J43" t="s">
        <v>33</v>
      </c>
      <c r="K43" s="94">
        <f t="shared" si="8"/>
        <v>0</v>
      </c>
      <c r="L43" s="95">
        <f t="shared" ref="L43:L46" si="10">$D43</f>
        <v>0</v>
      </c>
    </row>
    <row r="44" spans="2:12" x14ac:dyDescent="0.35">
      <c r="B44" t="s">
        <v>34</v>
      </c>
      <c r="C44" s="89">
        <v>0</v>
      </c>
      <c r="D44" s="90">
        <v>0</v>
      </c>
      <c r="F44" t="s">
        <v>34</v>
      </c>
      <c r="G44" s="94">
        <f t="shared" si="7"/>
        <v>0</v>
      </c>
      <c r="H44" s="95">
        <f t="shared" si="9"/>
        <v>0</v>
      </c>
      <c r="I44" s="1"/>
      <c r="J44" t="s">
        <v>34</v>
      </c>
      <c r="K44" s="94">
        <f t="shared" si="8"/>
        <v>0</v>
      </c>
      <c r="L44" s="95">
        <f t="shared" si="10"/>
        <v>0</v>
      </c>
    </row>
    <row r="45" spans="2:12" x14ac:dyDescent="0.35">
      <c r="B45" t="s">
        <v>35</v>
      </c>
      <c r="C45" s="89">
        <v>0</v>
      </c>
      <c r="D45" s="90">
        <v>0</v>
      </c>
      <c r="F45" t="s">
        <v>35</v>
      </c>
      <c r="G45" s="94">
        <f t="shared" si="7"/>
        <v>0</v>
      </c>
      <c r="H45" s="95">
        <f t="shared" si="9"/>
        <v>0</v>
      </c>
      <c r="I45" s="1"/>
      <c r="J45" t="s">
        <v>35</v>
      </c>
      <c r="K45" s="94">
        <f t="shared" si="8"/>
        <v>0</v>
      </c>
      <c r="L45" s="95">
        <f t="shared" si="10"/>
        <v>0</v>
      </c>
    </row>
    <row r="46" spans="2:12" x14ac:dyDescent="0.35">
      <c r="B46" t="s">
        <v>36</v>
      </c>
      <c r="C46" s="89">
        <v>0</v>
      </c>
      <c r="D46" s="90">
        <v>0</v>
      </c>
      <c r="F46" t="s">
        <v>36</v>
      </c>
      <c r="G46" s="94">
        <f t="shared" si="7"/>
        <v>0</v>
      </c>
      <c r="H46" s="95">
        <f t="shared" si="9"/>
        <v>0</v>
      </c>
      <c r="I46" s="1"/>
      <c r="J46" t="s">
        <v>36</v>
      </c>
      <c r="K46" s="94">
        <f t="shared" si="8"/>
        <v>0</v>
      </c>
      <c r="L46" s="95">
        <f t="shared" si="10"/>
        <v>0</v>
      </c>
    </row>
    <row r="47" spans="2:12" x14ac:dyDescent="0.35">
      <c r="I47" s="1"/>
    </row>
    <row r="48" spans="2:12" x14ac:dyDescent="0.35">
      <c r="B48" s="7" t="s">
        <v>37</v>
      </c>
      <c r="C48" s="11" t="s">
        <v>30</v>
      </c>
      <c r="D48" s="11" t="s">
        <v>31</v>
      </c>
      <c r="F48" s="7" t="s">
        <v>37</v>
      </c>
      <c r="G48" s="11" t="s">
        <v>30</v>
      </c>
      <c r="H48" s="11" t="s">
        <v>31</v>
      </c>
      <c r="I48" s="1"/>
      <c r="J48" s="7" t="s">
        <v>37</v>
      </c>
      <c r="K48" s="11" t="s">
        <v>30</v>
      </c>
      <c r="L48" s="11" t="s">
        <v>31</v>
      </c>
    </row>
    <row r="49" spans="2:12" x14ac:dyDescent="0.35">
      <c r="B49" t="s">
        <v>38</v>
      </c>
      <c r="C49" s="89">
        <v>0</v>
      </c>
      <c r="D49" s="90">
        <v>0</v>
      </c>
      <c r="F49" t="s">
        <v>38</v>
      </c>
      <c r="G49" s="94">
        <f t="shared" ref="G49:G51" si="11">$C49</f>
        <v>0</v>
      </c>
      <c r="H49" s="95">
        <f>$D49</f>
        <v>0</v>
      </c>
      <c r="J49" t="s">
        <v>38</v>
      </c>
      <c r="K49" s="94">
        <f t="shared" ref="K49:K51" si="12">$C49</f>
        <v>0</v>
      </c>
      <c r="L49" s="95">
        <f>$D49</f>
        <v>0</v>
      </c>
    </row>
    <row r="50" spans="2:12" x14ac:dyDescent="0.35">
      <c r="B50" t="s">
        <v>39</v>
      </c>
      <c r="C50" s="89">
        <v>0</v>
      </c>
      <c r="D50" s="90">
        <v>0</v>
      </c>
      <c r="F50" t="s">
        <v>39</v>
      </c>
      <c r="G50" s="94">
        <f t="shared" si="11"/>
        <v>0</v>
      </c>
      <c r="H50" s="95">
        <f t="shared" ref="H50:H51" si="13">$D50</f>
        <v>0</v>
      </c>
      <c r="J50" t="s">
        <v>39</v>
      </c>
      <c r="K50" s="94">
        <f t="shared" si="12"/>
        <v>0</v>
      </c>
      <c r="L50" s="95">
        <f t="shared" ref="L50:L51" si="14">$D50</f>
        <v>0</v>
      </c>
    </row>
    <row r="51" spans="2:12" x14ac:dyDescent="0.35">
      <c r="B51" t="s">
        <v>40</v>
      </c>
      <c r="C51" s="89">
        <v>0</v>
      </c>
      <c r="D51" s="90">
        <v>0</v>
      </c>
      <c r="F51" t="s">
        <v>40</v>
      </c>
      <c r="G51" s="94">
        <f t="shared" si="11"/>
        <v>0</v>
      </c>
      <c r="H51" s="95">
        <f t="shared" si="13"/>
        <v>0</v>
      </c>
      <c r="J51" t="s">
        <v>40</v>
      </c>
      <c r="K51" s="94">
        <f t="shared" si="12"/>
        <v>0</v>
      </c>
      <c r="L51" s="95">
        <f t="shared" si="14"/>
        <v>0</v>
      </c>
    </row>
    <row r="53" spans="2:12" x14ac:dyDescent="0.35">
      <c r="C53" s="11" t="s">
        <v>41</v>
      </c>
      <c r="G53" s="11" t="s">
        <v>41</v>
      </c>
      <c r="K53" s="11" t="s">
        <v>41</v>
      </c>
    </row>
    <row r="54" spans="2:12" x14ac:dyDescent="0.35">
      <c r="B54" s="7" t="s">
        <v>42</v>
      </c>
      <c r="C54" s="91">
        <v>0</v>
      </c>
      <c r="F54" s="7" t="s">
        <v>42</v>
      </c>
      <c r="G54" s="93">
        <f t="shared" ref="G54" si="15">$C54</f>
        <v>0</v>
      </c>
      <c r="J54" s="7" t="s">
        <v>42</v>
      </c>
      <c r="K54" s="93">
        <f t="shared" ref="K54" si="16">$C54</f>
        <v>0</v>
      </c>
    </row>
    <row r="56" spans="2:12" x14ac:dyDescent="0.35">
      <c r="B56" s="7" t="s">
        <v>43</v>
      </c>
      <c r="C56" s="11" t="s">
        <v>25</v>
      </c>
      <c r="F56" s="7" t="s">
        <v>43</v>
      </c>
      <c r="G56" s="11" t="s">
        <v>25</v>
      </c>
      <c r="J56" s="7" t="s">
        <v>43</v>
      </c>
      <c r="K56" s="11" t="s">
        <v>25</v>
      </c>
    </row>
    <row r="57" spans="2:12" x14ac:dyDescent="0.35">
      <c r="B57" s="113" t="s">
        <v>44</v>
      </c>
      <c r="C57" s="88">
        <v>0</v>
      </c>
      <c r="F57" t="str">
        <f>B57</f>
        <v>[Operating Expense #1]</v>
      </c>
      <c r="G57" s="92">
        <f t="shared" ref="G57:G59" si="17">$C57</f>
        <v>0</v>
      </c>
      <c r="J57" t="str">
        <f>F57</f>
        <v>[Operating Expense #1]</v>
      </c>
      <c r="K57" s="92">
        <f t="shared" ref="K57:K59" si="18">$C57</f>
        <v>0</v>
      </c>
    </row>
    <row r="58" spans="2:12" x14ac:dyDescent="0.35">
      <c r="B58" s="113" t="s">
        <v>45</v>
      </c>
      <c r="C58" s="88">
        <v>0</v>
      </c>
      <c r="F58" t="str">
        <f t="shared" ref="F58:F59" si="19">B58</f>
        <v>[Operating Expense #2]</v>
      </c>
      <c r="G58" s="92">
        <f t="shared" si="17"/>
        <v>0</v>
      </c>
      <c r="J58" t="str">
        <f t="shared" ref="J58:J59" si="20">F58</f>
        <v>[Operating Expense #2]</v>
      </c>
      <c r="K58" s="92">
        <f t="shared" si="18"/>
        <v>0</v>
      </c>
    </row>
    <row r="59" spans="2:12" x14ac:dyDescent="0.35">
      <c r="B59" s="113" t="s">
        <v>46</v>
      </c>
      <c r="C59" s="88">
        <v>0</v>
      </c>
      <c r="F59" t="str">
        <f t="shared" si="19"/>
        <v>[Operating Expense #3]</v>
      </c>
      <c r="G59" s="92">
        <f t="shared" si="17"/>
        <v>0</v>
      </c>
      <c r="J59" t="str">
        <f t="shared" si="20"/>
        <v>[Operating Expense #3]</v>
      </c>
      <c r="K59" s="92">
        <f t="shared" si="18"/>
        <v>0</v>
      </c>
    </row>
  </sheetData>
  <sheetProtection algorithmName="SHA-512" hashValue="ZDd7kT6XWnxUEb7EwaJIbjb/QR6VVoMrBMdJXlS8rt+gMB1rydVd3UtkEPXxFWsaB3eSYk9B/kRWTtQ4ZcIiJg==" saltValue="7Txfh1lVBcIFE3Hm91e7nA==" spinCount="100000" sheet="1" formatCells="0" formatColumns="0" formatRows="0"/>
  <mergeCells count="3">
    <mergeCell ref="K6:L6"/>
    <mergeCell ref="C6:D6"/>
    <mergeCell ref="G6:H6"/>
  </mergeCells>
  <pageMargins left="0.7" right="0.7" top="0.75" bottom="0.75" header="0.3" footer="0.3"/>
  <pageSetup scale="52"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4B31E-AB84-4288-B7FB-FAFFE949D7E1}">
  <sheetPr>
    <tabColor rgb="FF006DBF"/>
  </sheetPr>
  <dimension ref="A1:K85"/>
  <sheetViews>
    <sheetView showGridLines="0" zoomScale="70" zoomScaleNormal="70" workbookViewId="0">
      <pane ySplit="11" topLeftCell="A12" activePane="bottomLeft" state="frozen"/>
      <selection pane="bottomLeft"/>
    </sheetView>
  </sheetViews>
  <sheetFormatPr defaultColWidth="10.6640625" defaultRowHeight="18" outlineLevelRow="1" x14ac:dyDescent="0.35"/>
  <cols>
    <col min="1" max="1" width="2.6640625" style="16" customWidth="1"/>
    <col min="2" max="3" width="17.77734375" style="27" customWidth="1"/>
    <col min="4" max="4" width="2.109375" style="27" customWidth="1"/>
    <col min="5" max="5" width="17.44140625" style="16" customWidth="1"/>
    <col min="6" max="6" width="2.33203125" style="16" customWidth="1"/>
    <col min="7" max="7" width="17.44140625" style="16" customWidth="1"/>
    <col min="8" max="8" width="2.33203125" style="16" customWidth="1"/>
    <col min="9" max="9" width="17.44140625" style="16" customWidth="1"/>
    <col min="10" max="10" width="2.88671875" style="32" customWidth="1"/>
    <col min="11" max="11" width="71.5546875" style="16" customWidth="1"/>
    <col min="12" max="12" width="12.33203125" style="16" customWidth="1"/>
    <col min="13" max="16" width="8.6640625" style="16" customWidth="1"/>
    <col min="17" max="88" width="4.33203125" style="16" customWidth="1"/>
    <col min="89" max="16384" width="10.6640625" style="16"/>
  </cols>
  <sheetData>
    <row r="1" spans="1:10" outlineLevel="1" x14ac:dyDescent="0.35"/>
    <row r="2" spans="1:10" ht="21" outlineLevel="1" x14ac:dyDescent="0.4">
      <c r="B2" s="47" t="s">
        <v>74</v>
      </c>
      <c r="C2" s="47"/>
      <c r="D2" s="47"/>
    </row>
    <row r="3" spans="1:10" ht="21" outlineLevel="1" x14ac:dyDescent="0.4">
      <c r="B3" s="47" t="s">
        <v>1</v>
      </c>
      <c r="C3" s="47"/>
      <c r="D3" s="47"/>
    </row>
    <row r="4" spans="1:10" ht="21" outlineLevel="1" x14ac:dyDescent="0.4">
      <c r="B4" s="47" t="s">
        <v>2</v>
      </c>
      <c r="C4" s="47"/>
      <c r="D4" s="47"/>
    </row>
    <row r="5" spans="1:10" ht="8.25" customHeight="1" outlineLevel="1" x14ac:dyDescent="0.35"/>
    <row r="6" spans="1:10" outlineLevel="1" x14ac:dyDescent="0.35">
      <c r="B6" s="28" t="s">
        <v>47</v>
      </c>
      <c r="C6" s="28"/>
      <c r="D6" s="28"/>
      <c r="F6" s="22"/>
      <c r="G6" s="22"/>
    </row>
    <row r="7" spans="1:10" outlineLevel="1" x14ac:dyDescent="0.35">
      <c r="B7" s="59" t="s">
        <v>48</v>
      </c>
      <c r="C7" s="118" t="str">
        <f>Assumptions!C6</f>
        <v>Current state operations</v>
      </c>
      <c r="D7" s="118"/>
      <c r="E7" s="118"/>
      <c r="F7" s="118"/>
      <c r="G7" s="118"/>
      <c r="H7" s="118"/>
      <c r="I7" s="118"/>
    </row>
    <row r="8" spans="1:10" outlineLevel="1" x14ac:dyDescent="0.35">
      <c r="B8" s="60" t="s">
        <v>49</v>
      </c>
      <c r="C8" s="118" t="str">
        <f>Assumptions!G6</f>
        <v xml:space="preserve">20% reduction in productivity </v>
      </c>
      <c r="D8" s="118"/>
      <c r="E8" s="118"/>
      <c r="F8" s="118"/>
      <c r="G8" s="118"/>
      <c r="H8" s="118"/>
      <c r="I8" s="118"/>
    </row>
    <row r="9" spans="1:10" outlineLevel="1" x14ac:dyDescent="0.35">
      <c r="B9" s="59" t="s">
        <v>50</v>
      </c>
      <c r="C9" s="118" t="str">
        <f>Assumptions!K6</f>
        <v>10% withhold of care coordination revenue not released</v>
      </c>
      <c r="D9" s="118"/>
      <c r="E9" s="118"/>
      <c r="F9" s="118"/>
      <c r="G9" s="118"/>
      <c r="H9" s="118"/>
      <c r="I9" s="118"/>
    </row>
    <row r="11" spans="1:10" ht="32.25" customHeight="1" x14ac:dyDescent="0.35">
      <c r="E11" s="17" t="s">
        <v>4</v>
      </c>
      <c r="F11" s="67"/>
      <c r="G11" s="17" t="s">
        <v>5</v>
      </c>
      <c r="H11" s="67"/>
      <c r="I11" s="17" t="s">
        <v>6</v>
      </c>
    </row>
    <row r="12" spans="1:10" x14ac:dyDescent="0.35">
      <c r="E12" s="63"/>
      <c r="F12" s="67"/>
      <c r="G12" s="63"/>
      <c r="H12" s="67"/>
      <c r="I12" s="63"/>
    </row>
    <row r="13" spans="1:10" ht="24.75" customHeight="1" x14ac:dyDescent="0.35">
      <c r="B13" s="73" t="s">
        <v>51</v>
      </c>
      <c r="C13" s="64"/>
      <c r="D13" s="64"/>
      <c r="E13" s="17"/>
      <c r="F13" s="68"/>
      <c r="G13" s="17"/>
      <c r="H13" s="68"/>
      <c r="I13" s="17"/>
    </row>
    <row r="14" spans="1:10" ht="20.100000000000001" customHeight="1" x14ac:dyDescent="0.35">
      <c r="A14" s="18"/>
      <c r="B14" s="34" t="s">
        <v>52</v>
      </c>
      <c r="C14" s="34"/>
      <c r="D14" s="34"/>
      <c r="E14" s="25"/>
      <c r="F14" s="69"/>
      <c r="G14" s="25"/>
      <c r="H14" s="25"/>
      <c r="I14" s="42" t="s">
        <v>53</v>
      </c>
      <c r="J14" s="52"/>
    </row>
    <row r="15" spans="1:10" ht="20.100000000000001" customHeight="1" x14ac:dyDescent="0.35">
      <c r="A15" s="18"/>
      <c r="B15" s="29" t="s">
        <v>29</v>
      </c>
      <c r="C15" s="29"/>
      <c r="D15" s="29"/>
      <c r="E15" s="62">
        <f>SUM(Assumptions!C42:C46)</f>
        <v>0</v>
      </c>
      <c r="G15" s="62">
        <f>SUM(Assumptions!G42:G46)</f>
        <v>0</v>
      </c>
      <c r="H15" s="19"/>
      <c r="I15" s="62">
        <f>SUM(Assumptions!K42:K46)</f>
        <v>0</v>
      </c>
      <c r="J15" s="52"/>
    </row>
    <row r="16" spans="1:10" ht="20.100000000000001" customHeight="1" x14ac:dyDescent="0.35">
      <c r="A16" s="18"/>
      <c r="B16" s="31" t="s">
        <v>37</v>
      </c>
      <c r="C16" s="31"/>
      <c r="D16" s="29"/>
      <c r="E16" s="65">
        <f>SUM(Assumptions!C49:C51)</f>
        <v>0</v>
      </c>
      <c r="G16" s="65">
        <f>SUM(Assumptions!G49:G51)</f>
        <v>0</v>
      </c>
      <c r="H16" s="19"/>
      <c r="I16" s="65">
        <f>SUM(Assumptions!K49:K51)</f>
        <v>0</v>
      </c>
      <c r="J16" s="52"/>
    </row>
    <row r="17" spans="1:11" ht="20.100000000000001" customHeight="1" x14ac:dyDescent="0.35">
      <c r="A17" s="18"/>
      <c r="B17" s="54" t="s">
        <v>54</v>
      </c>
      <c r="C17" s="29"/>
      <c r="D17" s="29"/>
      <c r="E17" s="66">
        <f>SUM(E15:E16)</f>
        <v>0</v>
      </c>
      <c r="F17" s="70"/>
      <c r="G17" s="66">
        <f>SUM(G15:G16)</f>
        <v>0</v>
      </c>
      <c r="H17" s="20"/>
      <c r="I17" s="66">
        <f>SUM(I15:I16)</f>
        <v>0</v>
      </c>
      <c r="J17" s="52"/>
    </row>
    <row r="18" spans="1:11" ht="9.75" customHeight="1" x14ac:dyDescent="0.35">
      <c r="A18" s="18"/>
      <c r="B18" s="54"/>
      <c r="C18" s="29"/>
      <c r="D18" s="29"/>
      <c r="E18" s="66"/>
      <c r="F18" s="70"/>
      <c r="G18" s="66"/>
      <c r="H18" s="20"/>
      <c r="I18" s="66"/>
      <c r="J18" s="52"/>
    </row>
    <row r="19" spans="1:11" ht="20.100000000000001" customHeight="1" x14ac:dyDescent="0.35">
      <c r="A19" s="18"/>
      <c r="B19" s="34" t="s">
        <v>55</v>
      </c>
      <c r="C19" s="34"/>
      <c r="D19" s="34"/>
      <c r="E19" s="25"/>
      <c r="F19" s="69"/>
      <c r="G19" s="25"/>
      <c r="H19" s="25"/>
      <c r="I19" s="42" t="s">
        <v>53</v>
      </c>
      <c r="J19" s="52"/>
    </row>
    <row r="20" spans="1:11" ht="20.100000000000001" customHeight="1" x14ac:dyDescent="0.35">
      <c r="A20" s="18"/>
      <c r="B20" s="29" t="s">
        <v>12</v>
      </c>
      <c r="C20" s="29"/>
      <c r="D20" s="29"/>
      <c r="E20" s="19">
        <f>Assumptions!C11*Assumptions!C$17</f>
        <v>0</v>
      </c>
      <c r="G20" s="19">
        <f>Assumptions!G11*Assumptions!G$17</f>
        <v>0</v>
      </c>
      <c r="H20" s="19"/>
      <c r="I20" s="19">
        <f>Assumptions!K11*Assumptions!K$17</f>
        <v>0</v>
      </c>
      <c r="J20" s="52"/>
    </row>
    <row r="21" spans="1:11" ht="20.100000000000001" customHeight="1" x14ac:dyDescent="0.35">
      <c r="A21" s="18"/>
      <c r="B21" s="29" t="s">
        <v>14</v>
      </c>
      <c r="C21" s="29"/>
      <c r="D21" s="29"/>
      <c r="E21" s="19">
        <f>Assumptions!C12*Assumptions!C$17</f>
        <v>0</v>
      </c>
      <c r="G21" s="19">
        <f>Assumptions!G12*Assumptions!G$17</f>
        <v>0</v>
      </c>
      <c r="H21" s="19"/>
      <c r="I21" s="19">
        <f>Assumptions!K12*Assumptions!K$17</f>
        <v>0</v>
      </c>
      <c r="J21" s="52"/>
    </row>
    <row r="22" spans="1:11" ht="20.100000000000001" customHeight="1" x14ac:dyDescent="0.35">
      <c r="A22" s="18"/>
      <c r="B22" s="29" t="s">
        <v>16</v>
      </c>
      <c r="C22" s="29"/>
      <c r="D22" s="29"/>
      <c r="E22" s="19">
        <f>Assumptions!C13*Assumptions!C$17</f>
        <v>0</v>
      </c>
      <c r="G22" s="19">
        <f>Assumptions!G13*Assumptions!G$17</f>
        <v>0</v>
      </c>
      <c r="H22" s="19"/>
      <c r="I22" s="19">
        <f>Assumptions!K13*Assumptions!K$17</f>
        <v>0</v>
      </c>
      <c r="J22" s="52"/>
    </row>
    <row r="23" spans="1:11" ht="20.100000000000001" customHeight="1" x14ac:dyDescent="0.35">
      <c r="A23" s="18"/>
      <c r="B23" s="29" t="s">
        <v>18</v>
      </c>
      <c r="C23" s="29"/>
      <c r="D23" s="29"/>
      <c r="E23" s="19">
        <f>Assumptions!C14*Assumptions!C$17</f>
        <v>0</v>
      </c>
      <c r="G23" s="19">
        <f>Assumptions!G14*Assumptions!G$17</f>
        <v>0</v>
      </c>
      <c r="H23" s="19"/>
      <c r="I23" s="19">
        <f>Assumptions!K14*Assumptions!K$17</f>
        <v>0</v>
      </c>
      <c r="J23" s="52"/>
    </row>
    <row r="24" spans="1:11" ht="20.100000000000001" customHeight="1" x14ac:dyDescent="0.35">
      <c r="A24" s="18"/>
      <c r="B24" s="31" t="s">
        <v>20</v>
      </c>
      <c r="C24" s="31"/>
      <c r="D24" s="29"/>
      <c r="E24" s="41">
        <f>Assumptions!C15*Assumptions!C$17</f>
        <v>0</v>
      </c>
      <c r="G24" s="41">
        <f>Assumptions!G15*Assumptions!G$17</f>
        <v>0</v>
      </c>
      <c r="H24" s="19"/>
      <c r="I24" s="41">
        <f>Assumptions!K15*Assumptions!K$17</f>
        <v>0</v>
      </c>
      <c r="J24" s="52"/>
    </row>
    <row r="25" spans="1:11" ht="40.5" customHeight="1" x14ac:dyDescent="0.35">
      <c r="A25" s="18"/>
      <c r="B25" s="54" t="s">
        <v>78</v>
      </c>
      <c r="C25" s="29"/>
      <c r="D25" s="29"/>
      <c r="E25" s="20">
        <f>SUM(E20:E24)</f>
        <v>0</v>
      </c>
      <c r="G25" s="20">
        <f>SUM(G20:G24)</f>
        <v>0</v>
      </c>
      <c r="H25" s="19"/>
      <c r="I25" s="20">
        <f>SUM(I20:I24)</f>
        <v>0</v>
      </c>
      <c r="K25" s="105" t="s">
        <v>79</v>
      </c>
    </row>
    <row r="26" spans="1:11" ht="9.75" customHeight="1" x14ac:dyDescent="0.35">
      <c r="A26" s="18"/>
      <c r="B26" s="54"/>
      <c r="C26" s="29"/>
      <c r="D26" s="29"/>
      <c r="E26" s="20"/>
      <c r="G26" s="20"/>
      <c r="H26" s="19"/>
      <c r="I26" s="20"/>
      <c r="J26" s="52"/>
    </row>
    <row r="27" spans="1:11" x14ac:dyDescent="0.35">
      <c r="A27" s="18"/>
      <c r="B27" s="34" t="s">
        <v>56</v>
      </c>
      <c r="C27" s="34"/>
      <c r="D27" s="34"/>
      <c r="E27" s="25"/>
      <c r="F27" s="69"/>
      <c r="G27" s="25"/>
      <c r="H27" s="25"/>
      <c r="I27" s="42" t="s">
        <v>53</v>
      </c>
      <c r="J27" s="52"/>
    </row>
    <row r="28" spans="1:11" ht="20.100000000000001" customHeight="1" x14ac:dyDescent="0.35">
      <c r="A28" s="18"/>
      <c r="B28" s="29" t="s">
        <v>12</v>
      </c>
      <c r="C28" s="29"/>
      <c r="D28" s="29"/>
      <c r="E28" s="19">
        <f>IFERROR(E20/Assumptions!C20,0)</f>
        <v>0</v>
      </c>
      <c r="G28" s="19">
        <f>IFERROR(G20/Assumptions!G20,0)</f>
        <v>0</v>
      </c>
      <c r="H28" s="19"/>
      <c r="I28" s="19">
        <f>IFERROR(I20/Assumptions!K20,0)</f>
        <v>0</v>
      </c>
      <c r="J28" s="52"/>
    </row>
    <row r="29" spans="1:11" ht="20.100000000000001" customHeight="1" x14ac:dyDescent="0.35">
      <c r="A29" s="18"/>
      <c r="B29" s="29" t="s">
        <v>14</v>
      </c>
      <c r="C29" s="29"/>
      <c r="D29" s="29"/>
      <c r="E29" s="19">
        <f>IFERROR(E21/Assumptions!C21,0)</f>
        <v>0</v>
      </c>
      <c r="G29" s="19">
        <f>IFERROR(G21/Assumptions!G21,0)</f>
        <v>0</v>
      </c>
      <c r="H29" s="19"/>
      <c r="I29" s="19">
        <f>IFERROR(I21/Assumptions!K21,0)</f>
        <v>0</v>
      </c>
      <c r="J29" s="52"/>
    </row>
    <row r="30" spans="1:11" ht="20.100000000000001" customHeight="1" x14ac:dyDescent="0.35">
      <c r="A30" s="18"/>
      <c r="B30" s="29" t="s">
        <v>16</v>
      </c>
      <c r="C30" s="29"/>
      <c r="D30" s="29"/>
      <c r="E30" s="19">
        <f>IFERROR(E22/Assumptions!C22,0)</f>
        <v>0</v>
      </c>
      <c r="G30" s="19">
        <f>IFERROR(G22/Assumptions!G22,0)</f>
        <v>0</v>
      </c>
      <c r="H30" s="19"/>
      <c r="I30" s="19">
        <f>IFERROR(I22/Assumptions!K22,0)</f>
        <v>0</v>
      </c>
      <c r="J30" s="52"/>
    </row>
    <row r="31" spans="1:11" ht="20.100000000000001" customHeight="1" x14ac:dyDescent="0.35">
      <c r="A31" s="18"/>
      <c r="B31" s="29" t="s">
        <v>18</v>
      </c>
      <c r="C31" s="29"/>
      <c r="D31" s="29"/>
      <c r="E31" s="19">
        <f>IFERROR(E23/Assumptions!C23,0)</f>
        <v>0</v>
      </c>
      <c r="G31" s="19">
        <f>IFERROR(G23/Assumptions!G23,0)</f>
        <v>0</v>
      </c>
      <c r="H31" s="19"/>
      <c r="I31" s="19">
        <f>IFERROR(I23/Assumptions!K23,0)</f>
        <v>0</v>
      </c>
      <c r="J31" s="52"/>
    </row>
    <row r="32" spans="1:11" ht="20.100000000000001" customHeight="1" x14ac:dyDescent="0.35">
      <c r="A32" s="18"/>
      <c r="B32" s="31" t="s">
        <v>20</v>
      </c>
      <c r="C32" s="31"/>
      <c r="D32" s="29"/>
      <c r="E32" s="41">
        <f>IFERROR(E24/Assumptions!C24,0)</f>
        <v>0</v>
      </c>
      <c r="G32" s="41">
        <f>IFERROR(G24/Assumptions!G24,0)</f>
        <v>0</v>
      </c>
      <c r="H32" s="19"/>
      <c r="I32" s="41">
        <f>IFERROR(I24/Assumptions!K24,0)</f>
        <v>0</v>
      </c>
      <c r="J32" s="52"/>
    </row>
    <row r="33" spans="1:10" ht="20.100000000000001" customHeight="1" x14ac:dyDescent="0.35">
      <c r="A33" s="18"/>
      <c r="B33" s="54" t="s">
        <v>57</v>
      </c>
      <c r="C33" s="29"/>
      <c r="D33" s="29"/>
      <c r="E33" s="20">
        <f>SUM(E28:E32)</f>
        <v>0</v>
      </c>
      <c r="G33" s="20">
        <f>SUM(G28:G32)</f>
        <v>0</v>
      </c>
      <c r="H33" s="19"/>
      <c r="I33" s="20">
        <f>SUM(I28:I32)</f>
        <v>0</v>
      </c>
      <c r="J33" s="52"/>
    </row>
    <row r="34" spans="1:10" ht="20.100000000000001" customHeight="1" x14ac:dyDescent="0.35">
      <c r="A34" s="18"/>
      <c r="B34" s="54"/>
      <c r="C34" s="29"/>
      <c r="D34" s="29"/>
      <c r="E34" s="20"/>
      <c r="G34" s="20"/>
      <c r="H34" s="19"/>
      <c r="I34" s="20"/>
      <c r="J34" s="52"/>
    </row>
    <row r="35" spans="1:10" ht="24.75" customHeight="1" x14ac:dyDescent="0.35">
      <c r="A35" s="18"/>
      <c r="B35" s="73" t="s">
        <v>58</v>
      </c>
      <c r="C35" s="64"/>
      <c r="D35" s="64"/>
      <c r="E35" s="17"/>
      <c r="F35" s="68"/>
      <c r="G35" s="17"/>
      <c r="H35" s="68"/>
      <c r="I35" s="17"/>
      <c r="J35" s="52"/>
    </row>
    <row r="36" spans="1:10" ht="20.100000000000001" customHeight="1" x14ac:dyDescent="0.35">
      <c r="A36" s="18"/>
      <c r="B36" s="30" t="s">
        <v>75</v>
      </c>
      <c r="C36" s="30"/>
      <c r="D36" s="30"/>
      <c r="E36" s="25"/>
      <c r="F36" s="69"/>
      <c r="G36" s="25"/>
      <c r="H36" s="25"/>
      <c r="I36" s="25"/>
      <c r="J36" s="83"/>
    </row>
    <row r="37" spans="1:10" ht="20.100000000000001" customHeight="1" x14ac:dyDescent="0.35">
      <c r="A37" s="18"/>
      <c r="B37" s="29" t="s">
        <v>12</v>
      </c>
      <c r="C37" s="29"/>
      <c r="D37" s="29"/>
      <c r="E37" s="84">
        <f>Assumptions!C27</f>
        <v>0</v>
      </c>
      <c r="F37" s="85"/>
      <c r="G37" s="84">
        <f>Assumptions!G27</f>
        <v>0</v>
      </c>
      <c r="H37" s="84"/>
      <c r="I37" s="84">
        <f>Assumptions!K27</f>
        <v>0</v>
      </c>
      <c r="J37" s="83"/>
    </row>
    <row r="38" spans="1:10" ht="20.100000000000001" customHeight="1" x14ac:dyDescent="0.35">
      <c r="A38" s="18"/>
      <c r="B38" s="29" t="s">
        <v>14</v>
      </c>
      <c r="C38" s="29"/>
      <c r="D38" s="29"/>
      <c r="E38" s="84">
        <f>Assumptions!C28</f>
        <v>0</v>
      </c>
      <c r="F38" s="85"/>
      <c r="G38" s="84">
        <f>Assumptions!G28</f>
        <v>0</v>
      </c>
      <c r="H38" s="84"/>
      <c r="I38" s="84">
        <f>Assumptions!K28</f>
        <v>0</v>
      </c>
      <c r="J38" s="83"/>
    </row>
    <row r="39" spans="1:10" ht="20.100000000000001" customHeight="1" x14ac:dyDescent="0.35">
      <c r="A39" s="18"/>
      <c r="B39" s="29" t="s">
        <v>16</v>
      </c>
      <c r="C39" s="29"/>
      <c r="D39" s="29"/>
      <c r="E39" s="84">
        <f>Assumptions!C29</f>
        <v>0</v>
      </c>
      <c r="F39" s="85"/>
      <c r="G39" s="84">
        <f>Assumptions!G29</f>
        <v>0</v>
      </c>
      <c r="H39" s="84"/>
      <c r="I39" s="84">
        <f>Assumptions!K29</f>
        <v>0</v>
      </c>
      <c r="J39" s="83"/>
    </row>
    <row r="40" spans="1:10" ht="20.100000000000001" customHeight="1" x14ac:dyDescent="0.35">
      <c r="A40" s="18"/>
      <c r="B40" s="29" t="s">
        <v>18</v>
      </c>
      <c r="C40" s="29"/>
      <c r="D40" s="29"/>
      <c r="E40" s="84">
        <f>Assumptions!C30</f>
        <v>0</v>
      </c>
      <c r="F40" s="85"/>
      <c r="G40" s="84">
        <f>Assumptions!G30</f>
        <v>0</v>
      </c>
      <c r="H40" s="84"/>
      <c r="I40" s="84">
        <f>Assumptions!K30</f>
        <v>0</v>
      </c>
      <c r="J40" s="83"/>
    </row>
    <row r="41" spans="1:10" ht="20.100000000000001" customHeight="1" x14ac:dyDescent="0.35">
      <c r="A41" s="18"/>
      <c r="B41" s="29" t="s">
        <v>20</v>
      </c>
      <c r="C41" s="29"/>
      <c r="D41" s="29"/>
      <c r="E41" s="84">
        <f>Assumptions!C31</f>
        <v>0</v>
      </c>
      <c r="F41" s="86"/>
      <c r="G41" s="84">
        <f>Assumptions!G31</f>
        <v>0</v>
      </c>
      <c r="H41" s="84"/>
      <c r="I41" s="84">
        <f>Assumptions!K31</f>
        <v>0</v>
      </c>
      <c r="J41" s="83"/>
    </row>
    <row r="42" spans="1:10" ht="8.25" customHeight="1" x14ac:dyDescent="0.35">
      <c r="A42" s="18"/>
      <c r="B42" s="29"/>
      <c r="C42" s="29"/>
      <c r="D42" s="29"/>
      <c r="E42" s="81"/>
      <c r="F42" s="71"/>
      <c r="G42" s="81"/>
      <c r="H42" s="82"/>
      <c r="I42" s="81"/>
      <c r="J42" s="83"/>
    </row>
    <row r="43" spans="1:10" ht="20.100000000000001" customHeight="1" x14ac:dyDescent="0.35">
      <c r="A43" s="18"/>
      <c r="B43" s="30" t="s">
        <v>59</v>
      </c>
      <c r="C43" s="30"/>
      <c r="D43" s="30"/>
      <c r="E43" s="25"/>
      <c r="F43" s="69"/>
      <c r="G43" s="25"/>
      <c r="H43" s="25"/>
      <c r="I43" s="25"/>
      <c r="J43" s="52"/>
    </row>
    <row r="44" spans="1:10" ht="20.100000000000001" customHeight="1" x14ac:dyDescent="0.35">
      <c r="A44" s="18"/>
      <c r="B44" s="29" t="s">
        <v>12</v>
      </c>
      <c r="C44" s="29"/>
      <c r="D44" s="29"/>
      <c r="E44" s="40">
        <f>E20*E37</f>
        <v>0</v>
      </c>
      <c r="F44" s="79"/>
      <c r="G44" s="40">
        <f>G20*G37</f>
        <v>0</v>
      </c>
      <c r="H44" s="40"/>
      <c r="I44" s="40">
        <f>I20*I37</f>
        <v>0</v>
      </c>
      <c r="J44" s="52"/>
    </row>
    <row r="45" spans="1:10" ht="20.100000000000001" customHeight="1" x14ac:dyDescent="0.35">
      <c r="A45" s="18"/>
      <c r="B45" s="29" t="s">
        <v>14</v>
      </c>
      <c r="C45" s="29"/>
      <c r="D45" s="29"/>
      <c r="E45" s="40">
        <f t="shared" ref="E45:E48" si="0">E21*E38</f>
        <v>0</v>
      </c>
      <c r="F45" s="72"/>
      <c r="G45" s="40">
        <f t="shared" ref="G45:G48" si="1">G21*G38</f>
        <v>0</v>
      </c>
      <c r="H45" s="19"/>
      <c r="I45" s="40">
        <f t="shared" ref="I45:I48" si="2">I21*I38</f>
        <v>0</v>
      </c>
      <c r="J45" s="52"/>
    </row>
    <row r="46" spans="1:10" ht="20.100000000000001" customHeight="1" x14ac:dyDescent="0.35">
      <c r="A46" s="18"/>
      <c r="B46" s="29" t="s">
        <v>16</v>
      </c>
      <c r="C46" s="29"/>
      <c r="D46" s="29"/>
      <c r="E46" s="40">
        <f t="shared" si="0"/>
        <v>0</v>
      </c>
      <c r="F46" s="72"/>
      <c r="G46" s="40">
        <f t="shared" si="1"/>
        <v>0</v>
      </c>
      <c r="H46" s="19"/>
      <c r="I46" s="40">
        <f t="shared" si="2"/>
        <v>0</v>
      </c>
      <c r="J46" s="52"/>
    </row>
    <row r="47" spans="1:10" ht="20.100000000000001" customHeight="1" x14ac:dyDescent="0.35">
      <c r="A47" s="18"/>
      <c r="B47" s="29" t="s">
        <v>18</v>
      </c>
      <c r="C47" s="29"/>
      <c r="D47" s="29"/>
      <c r="E47" s="40">
        <f t="shared" si="0"/>
        <v>0</v>
      </c>
      <c r="F47" s="72"/>
      <c r="G47" s="40">
        <f t="shared" si="1"/>
        <v>0</v>
      </c>
      <c r="H47" s="19"/>
      <c r="I47" s="40">
        <f t="shared" si="2"/>
        <v>0</v>
      </c>
      <c r="J47" s="52"/>
    </row>
    <row r="48" spans="1:10" ht="20.100000000000001" customHeight="1" x14ac:dyDescent="0.35">
      <c r="A48" s="18"/>
      <c r="B48" s="31" t="s">
        <v>20</v>
      </c>
      <c r="C48" s="31"/>
      <c r="D48" s="29"/>
      <c r="E48" s="41">
        <f t="shared" si="0"/>
        <v>0</v>
      </c>
      <c r="F48" s="72"/>
      <c r="G48" s="41">
        <f t="shared" si="1"/>
        <v>0</v>
      </c>
      <c r="H48" s="19"/>
      <c r="I48" s="41">
        <f t="shared" si="2"/>
        <v>0</v>
      </c>
      <c r="J48" s="52"/>
    </row>
    <row r="49" spans="1:11" ht="20.100000000000001" customHeight="1" x14ac:dyDescent="0.35">
      <c r="A49" s="18"/>
      <c r="B49" s="28" t="s">
        <v>60</v>
      </c>
      <c r="C49" s="28"/>
      <c r="D49" s="28"/>
      <c r="E49" s="38">
        <f>SUM(E44:E48)</f>
        <v>0</v>
      </c>
      <c r="F49" s="71"/>
      <c r="G49" s="38">
        <f>SUM(G44:G48)</f>
        <v>0</v>
      </c>
      <c r="H49" s="37"/>
      <c r="I49" s="38">
        <f>SUM(I44:I48)</f>
        <v>0</v>
      </c>
      <c r="J49" s="52"/>
    </row>
    <row r="50" spans="1:11" ht="20.100000000000001" customHeight="1" x14ac:dyDescent="0.35">
      <c r="A50" s="18"/>
      <c r="B50" s="32" t="str">
        <f>Assumptions!B34</f>
        <v>Care Coordination Revenue</v>
      </c>
      <c r="C50" s="32"/>
      <c r="D50" s="32"/>
      <c r="E50" s="40">
        <f>Assumptions!C34</f>
        <v>0</v>
      </c>
      <c r="F50" s="72"/>
      <c r="G50" s="40">
        <f>Assumptions!G34</f>
        <v>0</v>
      </c>
      <c r="H50" s="19"/>
      <c r="I50" s="40">
        <f>Assumptions!K34</f>
        <v>0</v>
      </c>
      <c r="K50" s="103"/>
    </row>
    <row r="51" spans="1:11" ht="20.100000000000001" customHeight="1" x14ac:dyDescent="0.35">
      <c r="A51" s="18"/>
      <c r="B51" s="32" t="str">
        <f>Assumptions!B35</f>
        <v>[Operating Revenue #2]</v>
      </c>
      <c r="C51" s="32"/>
      <c r="D51" s="32"/>
      <c r="E51" s="40">
        <f>Assumptions!C35</f>
        <v>0</v>
      </c>
      <c r="F51" s="72"/>
      <c r="G51" s="40">
        <f>Assumptions!G35</f>
        <v>0</v>
      </c>
      <c r="H51" s="19"/>
      <c r="I51" s="40">
        <f>Assumptions!K35</f>
        <v>0</v>
      </c>
      <c r="K51" s="103" t="s">
        <v>61</v>
      </c>
    </row>
    <row r="52" spans="1:11" ht="20.100000000000001" customHeight="1" x14ac:dyDescent="0.35">
      <c r="A52" s="18"/>
      <c r="B52" s="33" t="str">
        <f>Assumptions!B36</f>
        <v>[Operating Revenue #3]</v>
      </c>
      <c r="C52" s="33"/>
      <c r="D52" s="32"/>
      <c r="E52" s="41">
        <f>Assumptions!C36</f>
        <v>0</v>
      </c>
      <c r="F52" s="72"/>
      <c r="G52" s="41">
        <f>Assumptions!G36</f>
        <v>0</v>
      </c>
      <c r="H52" s="19"/>
      <c r="I52" s="41">
        <f>Assumptions!K36</f>
        <v>0</v>
      </c>
      <c r="K52" s="103" t="s">
        <v>61</v>
      </c>
    </row>
    <row r="53" spans="1:11" ht="20.100000000000001" customHeight="1" x14ac:dyDescent="0.35">
      <c r="A53" s="18"/>
      <c r="B53" s="28" t="s">
        <v>62</v>
      </c>
      <c r="C53" s="28"/>
      <c r="D53" s="28"/>
      <c r="E53" s="38">
        <f>SUM(E49:E52)</f>
        <v>0</v>
      </c>
      <c r="F53" s="71"/>
      <c r="G53" s="38">
        <f>SUM(G49:G52)</f>
        <v>0</v>
      </c>
      <c r="H53" s="39"/>
      <c r="I53" s="38">
        <f>SUM(I49:I52)</f>
        <v>0</v>
      </c>
      <c r="K53" s="21"/>
    </row>
    <row r="54" spans="1:11" ht="7.5" customHeight="1" x14ac:dyDescent="0.35">
      <c r="A54" s="18"/>
      <c r="B54" s="28"/>
      <c r="C54" s="28"/>
      <c r="D54" s="28"/>
      <c r="E54" s="20"/>
      <c r="G54" s="20"/>
      <c r="H54" s="20"/>
      <c r="I54" s="20"/>
      <c r="K54" s="21"/>
    </row>
    <row r="55" spans="1:11" ht="20.100000000000001" customHeight="1" x14ac:dyDescent="0.35">
      <c r="A55" s="18"/>
      <c r="B55" s="34" t="s">
        <v>63</v>
      </c>
      <c r="C55" s="34"/>
      <c r="D55" s="34"/>
      <c r="E55" s="26"/>
      <c r="F55" s="69"/>
      <c r="G55" s="26"/>
      <c r="H55" s="26"/>
      <c r="I55" s="26"/>
      <c r="K55" s="21"/>
    </row>
    <row r="56" spans="1:11" ht="20.100000000000001" customHeight="1" x14ac:dyDescent="0.35">
      <c r="A56" s="18"/>
      <c r="B56" s="32" t="s">
        <v>29</v>
      </c>
      <c r="C56" s="32"/>
      <c r="D56" s="32"/>
      <c r="E56" s="19">
        <f>SUMPRODUCT(Assumptions!C42:C46,Assumptions!D42:D46)*(1+Assumptions!C$54)</f>
        <v>0</v>
      </c>
      <c r="G56" s="19">
        <f>SUMPRODUCT(Assumptions!G42:G46,Assumptions!H42:H46)*(1+Assumptions!G$54)</f>
        <v>0</v>
      </c>
      <c r="H56" s="20"/>
      <c r="I56" s="19">
        <f>SUMPRODUCT(Assumptions!K42:K46,Assumptions!L42:L46)*(1+Assumptions!K$54)</f>
        <v>0</v>
      </c>
      <c r="K56" s="104"/>
    </row>
    <row r="57" spans="1:11" ht="20.100000000000001" customHeight="1" x14ac:dyDescent="0.35">
      <c r="A57" s="18"/>
      <c r="B57" s="33" t="s">
        <v>37</v>
      </c>
      <c r="C57" s="33"/>
      <c r="D57" s="32"/>
      <c r="E57" s="23">
        <f>SUMPRODUCT(Assumptions!C49:C51,Assumptions!D49:D51)*(1+Assumptions!C$54)</f>
        <v>0</v>
      </c>
      <c r="G57" s="23">
        <f>SUMPRODUCT(Assumptions!G49:G51,Assumptions!H49:H51)*(1+Assumptions!G$54)</f>
        <v>0</v>
      </c>
      <c r="H57" s="20"/>
      <c r="I57" s="23">
        <f>SUMPRODUCT(Assumptions!K49:K51,Assumptions!L49:L51)*(1+Assumptions!K$54)</f>
        <v>0</v>
      </c>
      <c r="K57" s="104"/>
    </row>
    <row r="58" spans="1:11" ht="20.100000000000001" customHeight="1" x14ac:dyDescent="0.35">
      <c r="A58" s="18"/>
      <c r="B58" s="28" t="s">
        <v>64</v>
      </c>
      <c r="C58" s="28"/>
      <c r="D58" s="28"/>
      <c r="E58" s="38">
        <f>SUM(E56:E57)</f>
        <v>0</v>
      </c>
      <c r="F58" s="43"/>
      <c r="G58" s="38">
        <f>SUM(G56:G57)</f>
        <v>0</v>
      </c>
      <c r="H58" s="43"/>
      <c r="I58" s="38">
        <f>SUM(I56:I57)</f>
        <v>0</v>
      </c>
      <c r="K58" s="104"/>
    </row>
    <row r="59" spans="1:11" ht="20.100000000000001" customHeight="1" x14ac:dyDescent="0.35">
      <c r="A59" s="18"/>
      <c r="B59" s="32" t="str">
        <f>Assumptions!B57</f>
        <v>[Operating Expense #1]</v>
      </c>
      <c r="C59" s="32"/>
      <c r="D59" s="32"/>
      <c r="E59" s="19">
        <f>Assumptions!C57</f>
        <v>0</v>
      </c>
      <c r="G59" s="19">
        <f>Assumptions!G57</f>
        <v>0</v>
      </c>
      <c r="H59" s="67"/>
      <c r="I59" s="19">
        <f>Assumptions!K57</f>
        <v>0</v>
      </c>
      <c r="K59" s="103" t="s">
        <v>61</v>
      </c>
    </row>
    <row r="60" spans="1:11" ht="20.100000000000001" customHeight="1" x14ac:dyDescent="0.35">
      <c r="A60" s="18"/>
      <c r="B60" s="32" t="str">
        <f>Assumptions!B58</f>
        <v>[Operating Expense #2]</v>
      </c>
      <c r="C60" s="32"/>
      <c r="D60" s="32"/>
      <c r="E60" s="19">
        <f>Assumptions!C58</f>
        <v>0</v>
      </c>
      <c r="F60" s="21"/>
      <c r="G60" s="19">
        <f>Assumptions!G58</f>
        <v>0</v>
      </c>
      <c r="H60" s="67"/>
      <c r="I60" s="19">
        <f>Assumptions!K58</f>
        <v>0</v>
      </c>
      <c r="K60" s="103" t="s">
        <v>61</v>
      </c>
    </row>
    <row r="61" spans="1:11" ht="20.100000000000001" customHeight="1" x14ac:dyDescent="0.35">
      <c r="A61" s="18"/>
      <c r="B61" s="33" t="str">
        <f>Assumptions!B59</f>
        <v>[Operating Expense #3]</v>
      </c>
      <c r="C61" s="33"/>
      <c r="D61" s="32"/>
      <c r="E61" s="23">
        <f>Assumptions!C59</f>
        <v>0</v>
      </c>
      <c r="F61" s="20"/>
      <c r="G61" s="23">
        <f>Assumptions!G59</f>
        <v>0</v>
      </c>
      <c r="H61" s="67"/>
      <c r="I61" s="23">
        <f>Assumptions!K59</f>
        <v>0</v>
      </c>
      <c r="K61" s="103" t="s">
        <v>61</v>
      </c>
    </row>
    <row r="62" spans="1:11" ht="20.100000000000001" customHeight="1" x14ac:dyDescent="0.35">
      <c r="A62" s="18"/>
      <c r="B62" s="35" t="s">
        <v>65</v>
      </c>
      <c r="C62" s="35"/>
      <c r="D62" s="28"/>
      <c r="E62" s="44">
        <f>SUM(E58:E61)</f>
        <v>0</v>
      </c>
      <c r="F62" s="38"/>
      <c r="G62" s="44">
        <f>SUM(G58:G61)</f>
        <v>0</v>
      </c>
      <c r="H62" s="45"/>
      <c r="I62" s="44">
        <f>SUM(I58:I61)</f>
        <v>0</v>
      </c>
      <c r="J62" s="53"/>
    </row>
    <row r="63" spans="1:11" ht="20.100000000000001" customHeight="1" thickBot="1" x14ac:dyDescent="0.4">
      <c r="A63" s="18"/>
      <c r="B63" s="36" t="s">
        <v>66</v>
      </c>
      <c r="C63" s="36"/>
      <c r="D63" s="28"/>
      <c r="E63" s="49">
        <f>E53-E62</f>
        <v>0</v>
      </c>
      <c r="F63" s="50"/>
      <c r="G63" s="102">
        <f>G53-G62</f>
        <v>0</v>
      </c>
      <c r="H63" s="51"/>
      <c r="I63" s="102">
        <f>I53-I62</f>
        <v>0</v>
      </c>
      <c r="J63" s="53"/>
    </row>
    <row r="64" spans="1:11" ht="18.95" customHeight="1" thickTop="1" x14ac:dyDescent="0.35">
      <c r="A64" s="18"/>
      <c r="B64" s="32"/>
      <c r="C64" s="32"/>
      <c r="D64" s="32"/>
      <c r="H64" s="67"/>
    </row>
    <row r="65" spans="1:9" ht="18.95" customHeight="1" thickBot="1" x14ac:dyDescent="0.4">
      <c r="B65" s="46" t="s">
        <v>67</v>
      </c>
      <c r="C65" s="46"/>
      <c r="D65" s="28"/>
      <c r="E65" s="78">
        <v>0</v>
      </c>
      <c r="G65" s="97">
        <f>G63-$E$63</f>
        <v>0</v>
      </c>
      <c r="H65" s="48"/>
      <c r="I65" s="97">
        <f>I63-$E$63</f>
        <v>0</v>
      </c>
    </row>
    <row r="66" spans="1:9" ht="18.95" customHeight="1" thickTop="1" x14ac:dyDescent="0.35">
      <c r="A66"/>
      <c r="B66"/>
      <c r="C66"/>
      <c r="D66"/>
      <c r="E66"/>
      <c r="F66"/>
      <c r="G66"/>
      <c r="H66"/>
      <c r="I66"/>
    </row>
    <row r="67" spans="1:9" ht="23.25" customHeight="1" x14ac:dyDescent="0.35">
      <c r="A67"/>
      <c r="B67" s="76" t="s">
        <v>68</v>
      </c>
      <c r="C67" s="77"/>
      <c r="D67" s="77"/>
      <c r="E67" s="77"/>
      <c r="F67" s="77"/>
      <c r="G67" s="77"/>
      <c r="H67" s="77"/>
      <c r="I67" s="77"/>
    </row>
    <row r="68" spans="1:9" ht="23.25" customHeight="1" x14ac:dyDescent="0.35">
      <c r="A68"/>
      <c r="B68" s="28" t="s">
        <v>69</v>
      </c>
      <c r="C68"/>
      <c r="D68"/>
      <c r="E68" s="61" t="str">
        <f>IFERROR(E63/E53,"-")</f>
        <v>-</v>
      </c>
      <c r="F68"/>
      <c r="G68" s="98" t="str">
        <f>IFERROR(G63/G53,"-")</f>
        <v>-</v>
      </c>
      <c r="H68"/>
      <c r="I68" s="98" t="str">
        <f>IFERROR(I63/I53,"-")</f>
        <v>-</v>
      </c>
    </row>
    <row r="69" spans="1:9" x14ac:dyDescent="0.35">
      <c r="A69"/>
      <c r="B69" s="28" t="s">
        <v>70</v>
      </c>
      <c r="C69"/>
      <c r="D69"/>
      <c r="E69" s="74" t="str">
        <f>IFERROR(E49/E15,"-")</f>
        <v>-</v>
      </c>
      <c r="F69"/>
      <c r="G69" s="99" t="str">
        <f>IFERROR(G49/G15,"-")</f>
        <v>-</v>
      </c>
      <c r="H69"/>
      <c r="I69" s="99" t="str">
        <f>IFERROR(I49/I15,"-")</f>
        <v>-</v>
      </c>
    </row>
    <row r="70" spans="1:9" x14ac:dyDescent="0.35">
      <c r="A70"/>
      <c r="B70" s="28" t="s">
        <v>71</v>
      </c>
      <c r="C70"/>
      <c r="D70"/>
      <c r="E70" s="74" t="str">
        <f>IFERROR(E53/E17,"-")</f>
        <v>-</v>
      </c>
      <c r="F70"/>
      <c r="G70" s="99" t="str">
        <f>IFERROR(G53/G17,"-")</f>
        <v>-</v>
      </c>
      <c r="H70"/>
      <c r="I70" s="99" t="str">
        <f>IFERROR(I53/I17,"-")</f>
        <v>-</v>
      </c>
    </row>
    <row r="71" spans="1:9" ht="18.95" customHeight="1" x14ac:dyDescent="0.35">
      <c r="A71"/>
      <c r="B71" s="28" t="s">
        <v>72</v>
      </c>
      <c r="C71"/>
      <c r="D71"/>
      <c r="E71" s="75" t="str">
        <f>IFERROR(E25/E15,"-")</f>
        <v>-</v>
      </c>
      <c r="F71"/>
      <c r="G71" s="100" t="str">
        <f>IFERROR(G25/G15,"-")</f>
        <v>-</v>
      </c>
      <c r="H71"/>
      <c r="I71" s="100" t="str">
        <f>IFERROR(I25/I15,"-")</f>
        <v>-</v>
      </c>
    </row>
    <row r="72" spans="1:9" ht="18.95" customHeight="1" x14ac:dyDescent="0.35">
      <c r="B72" s="28" t="s">
        <v>73</v>
      </c>
      <c r="E72" s="80" t="str">
        <f>IFERROR(E62/E33,"-")</f>
        <v>-</v>
      </c>
      <c r="F72" s="80"/>
      <c r="G72" s="101" t="str">
        <f>IFERROR(G62/G33,"-")</f>
        <v>-</v>
      </c>
      <c r="H72" s="80"/>
      <c r="I72" s="101" t="str">
        <f>IFERROR(I62/I33,"-")</f>
        <v>-</v>
      </c>
    </row>
    <row r="73" spans="1:9" ht="18.95" customHeight="1" x14ac:dyDescent="0.35"/>
    <row r="74" spans="1:9" ht="25.5" customHeight="1" x14ac:dyDescent="0.35"/>
    <row r="75" spans="1:9" ht="51" customHeight="1" x14ac:dyDescent="0.35"/>
    <row r="76" spans="1:9" ht="69.75" customHeight="1" x14ac:dyDescent="0.35"/>
    <row r="77" spans="1:9" ht="51" customHeight="1" x14ac:dyDescent="0.35"/>
    <row r="78" spans="1:9" ht="69.75" customHeight="1" x14ac:dyDescent="0.35"/>
    <row r="79" spans="1:9" ht="51" customHeight="1" x14ac:dyDescent="0.35"/>
    <row r="80" spans="1:9" ht="69.75" customHeight="1" x14ac:dyDescent="0.35">
      <c r="B80" s="16"/>
      <c r="C80" s="16"/>
      <c r="D80" s="16"/>
    </row>
    <row r="81" spans="2:4" ht="51" customHeight="1" x14ac:dyDescent="0.35">
      <c r="B81" s="16"/>
      <c r="C81" s="16"/>
      <c r="D81" s="16"/>
    </row>
    <row r="82" spans="2:4" ht="69.75" customHeight="1" x14ac:dyDescent="0.35">
      <c r="B82" s="16"/>
      <c r="C82" s="16"/>
      <c r="D82" s="16"/>
    </row>
    <row r="84" spans="2:4" x14ac:dyDescent="0.35">
      <c r="B84" s="16"/>
      <c r="C84" s="16"/>
      <c r="D84" s="16"/>
    </row>
    <row r="85" spans="2:4" x14ac:dyDescent="0.35">
      <c r="B85" s="16"/>
      <c r="C85" s="16"/>
      <c r="D85" s="16"/>
    </row>
  </sheetData>
  <sheetProtection algorithmName="SHA-512" hashValue="zCFcIuzfD/2oi4zknPWrGkz+d2Y3ib6LDi+UMCRJqF3QDkQo4e0DMsr8i5D8uhpE4blpnwsjPfQVIo3rRdsuTg==" saltValue="2EFkKj7+D/D3SH17lnXd+Q==" spinCount="100000" sheet="1" formatCells="0" formatColumns="0" formatRows="0"/>
  <mergeCells count="3">
    <mergeCell ref="C7:I7"/>
    <mergeCell ref="C8:I8"/>
    <mergeCell ref="C9:I9"/>
  </mergeCells>
  <conditionalFormatting sqref="G25">
    <cfRule type="expression" dxfId="3" priority="1">
      <formula>AND(G25&gt;=0.77*$E$25, G25&lt;0.83*$E$25)</formula>
    </cfRule>
    <cfRule type="expression" dxfId="2" priority="2">
      <formula>OR(G25&lt;0.77*$E$25, G25&gt;0.83*$E$25)</formula>
    </cfRule>
  </conditionalFormatting>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89D9E-4784-4885-BD87-2A7BD614BAF5}">
  <sheetPr>
    <tabColor rgb="FF006DBF"/>
  </sheetPr>
  <dimension ref="B2:I26"/>
  <sheetViews>
    <sheetView showGridLines="0" zoomScale="85" zoomScaleNormal="85" workbookViewId="0"/>
  </sheetViews>
  <sheetFormatPr defaultRowHeight="18" x14ac:dyDescent="0.35"/>
  <cols>
    <col min="1" max="1" width="2.5546875" customWidth="1"/>
    <col min="2" max="2" width="44.77734375" customWidth="1"/>
  </cols>
  <sheetData>
    <row r="2" spans="2:9" ht="21" x14ac:dyDescent="0.35">
      <c r="B2" s="132" t="s">
        <v>86</v>
      </c>
      <c r="C2" s="133"/>
      <c r="D2" s="133"/>
      <c r="E2" s="133"/>
      <c r="F2" s="133"/>
      <c r="G2" s="133"/>
      <c r="H2" s="133"/>
      <c r="I2" s="134"/>
    </row>
    <row r="3" spans="2:9" ht="51" customHeight="1" x14ac:dyDescent="0.35">
      <c r="B3" s="125" t="s">
        <v>85</v>
      </c>
      <c r="C3" s="126"/>
      <c r="D3" s="126"/>
      <c r="E3" s="126"/>
      <c r="F3" s="126"/>
      <c r="G3" s="126"/>
      <c r="H3" s="126"/>
      <c r="I3" s="127"/>
    </row>
    <row r="4" spans="2:9" ht="9.75" customHeight="1" x14ac:dyDescent="0.35">
      <c r="B4" s="107"/>
      <c r="C4" s="107"/>
      <c r="D4" s="107"/>
      <c r="E4" s="107"/>
      <c r="F4" s="107"/>
      <c r="G4" s="107"/>
      <c r="H4" s="107"/>
      <c r="I4" s="107"/>
    </row>
    <row r="5" spans="2:9" ht="21" x14ac:dyDescent="0.35">
      <c r="B5" s="106" t="s">
        <v>81</v>
      </c>
      <c r="C5" s="106"/>
      <c r="D5" s="106"/>
      <c r="E5" s="106"/>
      <c r="F5" s="106"/>
      <c r="G5" s="106"/>
      <c r="H5" s="106"/>
      <c r="I5" s="106"/>
    </row>
    <row r="6" spans="2:9" s="4" customFormat="1" ht="40.5" customHeight="1" x14ac:dyDescent="0.35">
      <c r="B6" s="135" t="s">
        <v>84</v>
      </c>
      <c r="C6" s="136"/>
      <c r="D6" s="136"/>
      <c r="E6" s="136"/>
      <c r="F6" s="136"/>
      <c r="G6" s="136"/>
      <c r="H6" s="136"/>
      <c r="I6" s="137"/>
    </row>
    <row r="7" spans="2:9" ht="87.75" customHeight="1" x14ac:dyDescent="0.35">
      <c r="B7" s="122"/>
      <c r="C7" s="123"/>
      <c r="D7" s="123"/>
      <c r="E7" s="123"/>
      <c r="F7" s="123"/>
      <c r="G7" s="123"/>
      <c r="H7" s="123"/>
      <c r="I7" s="124"/>
    </row>
    <row r="8" spans="2:9" s="4" customFormat="1" ht="40.5" customHeight="1" x14ac:dyDescent="0.35">
      <c r="B8" s="128" t="s">
        <v>76</v>
      </c>
      <c r="C8" s="129"/>
      <c r="D8" s="129"/>
      <c r="E8" s="129"/>
      <c r="F8" s="129"/>
      <c r="G8" s="129"/>
      <c r="H8" s="129"/>
      <c r="I8" s="130"/>
    </row>
    <row r="9" spans="2:9" ht="87.75" customHeight="1" x14ac:dyDescent="0.35">
      <c r="B9" s="122"/>
      <c r="C9" s="123"/>
      <c r="D9" s="123"/>
      <c r="E9" s="123"/>
      <c r="F9" s="123"/>
      <c r="G9" s="123"/>
      <c r="H9" s="123"/>
      <c r="I9" s="124"/>
    </row>
    <row r="10" spans="2:9" s="4" customFormat="1" ht="40.5" customHeight="1" x14ac:dyDescent="0.35">
      <c r="B10" s="128" t="s">
        <v>91</v>
      </c>
      <c r="C10" s="129"/>
      <c r="D10" s="129"/>
      <c r="E10" s="129"/>
      <c r="F10" s="129"/>
      <c r="G10" s="129"/>
      <c r="H10" s="129"/>
      <c r="I10" s="130"/>
    </row>
    <row r="11" spans="2:9" ht="87.75" customHeight="1" x14ac:dyDescent="0.35">
      <c r="B11" s="122"/>
      <c r="C11" s="123"/>
      <c r="D11" s="123"/>
      <c r="E11" s="123"/>
      <c r="F11" s="123"/>
      <c r="G11" s="123"/>
      <c r="H11" s="123"/>
      <c r="I11" s="124"/>
    </row>
    <row r="12" spans="2:9" s="4" customFormat="1" ht="40.5" customHeight="1" x14ac:dyDescent="0.35">
      <c r="B12" s="128" t="s">
        <v>77</v>
      </c>
      <c r="C12" s="129"/>
      <c r="D12" s="129"/>
      <c r="E12" s="129"/>
      <c r="F12" s="129"/>
      <c r="G12" s="129"/>
      <c r="H12" s="129"/>
      <c r="I12" s="130"/>
    </row>
    <row r="13" spans="2:9" ht="87.75" customHeight="1" x14ac:dyDescent="0.35">
      <c r="B13" s="122"/>
      <c r="C13" s="123"/>
      <c r="D13" s="123"/>
      <c r="E13" s="123"/>
      <c r="F13" s="123"/>
      <c r="G13" s="123"/>
      <c r="H13" s="123"/>
      <c r="I13" s="124"/>
    </row>
    <row r="14" spans="2:9" x14ac:dyDescent="0.35">
      <c r="B14" s="108"/>
      <c r="C14" s="108"/>
      <c r="D14" s="108"/>
      <c r="E14" s="108"/>
      <c r="F14" s="108"/>
      <c r="G14" s="108"/>
      <c r="H14" s="108"/>
      <c r="I14" s="108"/>
    </row>
    <row r="15" spans="2:9" ht="21" x14ac:dyDescent="0.35">
      <c r="B15" s="106" t="s">
        <v>88</v>
      </c>
      <c r="C15" s="109"/>
      <c r="D15" s="109"/>
      <c r="E15" s="109"/>
      <c r="F15" s="109"/>
      <c r="G15" s="109"/>
      <c r="H15" s="109"/>
      <c r="I15" s="109"/>
    </row>
    <row r="16" spans="2:9" ht="57.95" customHeight="1" x14ac:dyDescent="0.35">
      <c r="B16" s="128" t="s">
        <v>92</v>
      </c>
      <c r="C16" s="129"/>
      <c r="D16" s="129"/>
      <c r="E16" s="129"/>
      <c r="F16" s="129"/>
      <c r="G16" s="129"/>
      <c r="H16" s="129"/>
      <c r="I16" s="130"/>
    </row>
    <row r="17" spans="2:9" ht="87.75" customHeight="1" x14ac:dyDescent="0.35">
      <c r="B17" s="122"/>
      <c r="C17" s="123"/>
      <c r="D17" s="123"/>
      <c r="E17" s="123"/>
      <c r="F17" s="123"/>
      <c r="G17" s="123"/>
      <c r="H17" s="123"/>
      <c r="I17" s="124"/>
    </row>
    <row r="18" spans="2:9" ht="41.25" customHeight="1" x14ac:dyDescent="0.35">
      <c r="B18" s="128" t="s">
        <v>93</v>
      </c>
      <c r="C18" s="129"/>
      <c r="D18" s="129"/>
      <c r="E18" s="129"/>
      <c r="F18" s="129"/>
      <c r="G18" s="129"/>
      <c r="H18" s="129"/>
      <c r="I18" s="130"/>
    </row>
    <row r="19" spans="2:9" ht="87.75" customHeight="1" x14ac:dyDescent="0.35">
      <c r="B19" s="122"/>
      <c r="C19" s="123"/>
      <c r="D19" s="123"/>
      <c r="E19" s="123"/>
      <c r="F19" s="123"/>
      <c r="G19" s="123"/>
      <c r="H19" s="123"/>
      <c r="I19" s="124"/>
    </row>
    <row r="20" spans="2:9" ht="41.25" customHeight="1" x14ac:dyDescent="0.35">
      <c r="B20" s="128" t="s">
        <v>95</v>
      </c>
      <c r="C20" s="129"/>
      <c r="D20" s="129"/>
      <c r="E20" s="129"/>
      <c r="F20" s="129"/>
      <c r="G20" s="129"/>
      <c r="H20" s="129"/>
      <c r="I20" s="130"/>
    </row>
    <row r="21" spans="2:9" ht="87.75" customHeight="1" x14ac:dyDescent="0.35">
      <c r="B21" s="122"/>
      <c r="C21" s="123"/>
      <c r="D21" s="123"/>
      <c r="E21" s="123"/>
      <c r="F21" s="123"/>
      <c r="G21" s="123"/>
      <c r="H21" s="123"/>
      <c r="I21" s="124"/>
    </row>
    <row r="22" spans="2:9" ht="39.75" customHeight="1" x14ac:dyDescent="0.35">
      <c r="B22" s="131" t="s">
        <v>94</v>
      </c>
      <c r="C22" s="131"/>
      <c r="D22" s="131"/>
      <c r="E22" s="131"/>
      <c r="F22" s="131"/>
      <c r="G22" s="131"/>
      <c r="H22" s="131"/>
      <c r="I22" s="131"/>
    </row>
    <row r="23" spans="2:9" ht="41.25" customHeight="1" x14ac:dyDescent="0.35">
      <c r="B23" s="128" t="s">
        <v>96</v>
      </c>
      <c r="C23" s="129"/>
      <c r="D23" s="129"/>
      <c r="E23" s="129"/>
      <c r="F23" s="129"/>
      <c r="G23" s="129"/>
      <c r="H23" s="129"/>
      <c r="I23" s="130"/>
    </row>
    <row r="24" spans="2:9" ht="87.75" customHeight="1" x14ac:dyDescent="0.35">
      <c r="B24" s="119"/>
      <c r="C24" s="120"/>
      <c r="D24" s="120"/>
      <c r="E24" s="120"/>
      <c r="F24" s="120"/>
      <c r="G24" s="120"/>
      <c r="H24" s="120"/>
      <c r="I24" s="121"/>
    </row>
    <row r="25" spans="2:9" ht="41.25" customHeight="1" x14ac:dyDescent="0.35">
      <c r="B25" s="128" t="s">
        <v>97</v>
      </c>
      <c r="C25" s="129"/>
      <c r="D25" s="129"/>
      <c r="E25" s="129"/>
      <c r="F25" s="129"/>
      <c r="G25" s="129"/>
      <c r="H25" s="129"/>
      <c r="I25" s="130"/>
    </row>
    <row r="26" spans="2:9" ht="87.75" customHeight="1" x14ac:dyDescent="0.35">
      <c r="B26" s="119"/>
      <c r="C26" s="120"/>
      <c r="D26" s="120"/>
      <c r="E26" s="120"/>
      <c r="F26" s="120"/>
      <c r="G26" s="120"/>
      <c r="H26" s="120"/>
      <c r="I26" s="121"/>
    </row>
  </sheetData>
  <sheetProtection algorithmName="SHA-512" hashValue="SAFgX/Vv85e7cmaxe9G+z946ZI3dAl1Fl/li7Qk4o2+yhLWopgcvyHHP0KwKJ2SHPfE68UKvKKL5jyUpIlar9Q==" saltValue="8nsvg33NtpcSQgB7yubV6Q==" spinCount="100000" sheet="1" objects="1" scenarios="1" formatRows="0"/>
  <mergeCells count="21">
    <mergeCell ref="B2:I2"/>
    <mergeCell ref="B18:I18"/>
    <mergeCell ref="B20:I20"/>
    <mergeCell ref="B17:I17"/>
    <mergeCell ref="B6:I6"/>
    <mergeCell ref="B16:I16"/>
    <mergeCell ref="B7:I7"/>
    <mergeCell ref="B8:I8"/>
    <mergeCell ref="B9:I9"/>
    <mergeCell ref="B10:I10"/>
    <mergeCell ref="B11:I11"/>
    <mergeCell ref="B12:I12"/>
    <mergeCell ref="B13:I13"/>
    <mergeCell ref="B26:I26"/>
    <mergeCell ref="B19:I19"/>
    <mergeCell ref="B3:I3"/>
    <mergeCell ref="B23:I23"/>
    <mergeCell ref="B24:I24"/>
    <mergeCell ref="B25:I25"/>
    <mergeCell ref="B21:I21"/>
    <mergeCell ref="B22:I2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D4D64-5FF6-4953-A5C3-C5AEBE89F73F}">
  <sheetPr>
    <tabColor rgb="FF006DBF"/>
  </sheetPr>
  <dimension ref="A1:K85"/>
  <sheetViews>
    <sheetView showGridLines="0" zoomScale="85" zoomScaleNormal="85" workbookViewId="0">
      <pane ySplit="11" topLeftCell="A12" activePane="bottomLeft" state="frozen"/>
      <selection pane="bottomLeft" activeCell="I19" sqref="I19"/>
    </sheetView>
  </sheetViews>
  <sheetFormatPr defaultColWidth="10.6640625" defaultRowHeight="18" outlineLevelRow="1" x14ac:dyDescent="0.35"/>
  <cols>
    <col min="1" max="1" width="2.6640625" style="16" customWidth="1"/>
    <col min="2" max="3" width="17.77734375" style="27" customWidth="1"/>
    <col min="4" max="4" width="2.109375" style="27" customWidth="1"/>
    <col min="5" max="5" width="17.44140625" style="16" customWidth="1"/>
    <col min="6" max="6" width="2.33203125" style="16" customWidth="1"/>
    <col min="7" max="7" width="17.44140625" style="16" customWidth="1"/>
    <col min="8" max="8" width="2.33203125" style="16" customWidth="1"/>
    <col min="9" max="9" width="17.44140625" style="16" customWidth="1"/>
    <col min="10" max="10" width="2.88671875" style="32" customWidth="1"/>
    <col min="11" max="11" width="71.5546875" style="16" customWidth="1"/>
    <col min="12" max="12" width="12.33203125" style="16" customWidth="1"/>
    <col min="13" max="16" width="8.6640625" style="16" customWidth="1"/>
    <col min="17" max="88" width="4.33203125" style="16" customWidth="1"/>
    <col min="89" max="16384" width="10.6640625" style="16"/>
  </cols>
  <sheetData>
    <row r="1" spans="1:10" outlineLevel="1" x14ac:dyDescent="0.35"/>
    <row r="2" spans="1:10" ht="21" outlineLevel="1" x14ac:dyDescent="0.4">
      <c r="B2" s="47" t="s">
        <v>74</v>
      </c>
      <c r="C2" s="47"/>
      <c r="D2" s="47"/>
    </row>
    <row r="3" spans="1:10" ht="21" outlineLevel="1" x14ac:dyDescent="0.4">
      <c r="B3" s="47" t="s">
        <v>1</v>
      </c>
      <c r="C3" s="47"/>
      <c r="D3" s="47"/>
    </row>
    <row r="4" spans="1:10" ht="21" outlineLevel="1" x14ac:dyDescent="0.4">
      <c r="B4" s="47" t="s">
        <v>2</v>
      </c>
      <c r="C4" s="47"/>
      <c r="D4" s="47"/>
    </row>
    <row r="5" spans="1:10" ht="8.25" customHeight="1" outlineLevel="1" x14ac:dyDescent="0.35"/>
    <row r="6" spans="1:10" outlineLevel="1" x14ac:dyDescent="0.35">
      <c r="B6" s="28" t="s">
        <v>47</v>
      </c>
      <c r="C6" s="28"/>
      <c r="D6" s="28"/>
      <c r="F6" s="22"/>
      <c r="G6" s="22"/>
    </row>
    <row r="7" spans="1:10" outlineLevel="1" x14ac:dyDescent="0.35">
      <c r="B7" s="59" t="s">
        <v>48</v>
      </c>
      <c r="C7" s="118" t="s">
        <v>8</v>
      </c>
      <c r="D7" s="118"/>
      <c r="E7" s="118"/>
      <c r="F7" s="118"/>
      <c r="G7" s="118"/>
      <c r="H7" s="118"/>
      <c r="I7" s="118"/>
    </row>
    <row r="8" spans="1:10" outlineLevel="1" x14ac:dyDescent="0.35">
      <c r="B8" s="60" t="s">
        <v>49</v>
      </c>
      <c r="C8" s="118" t="s">
        <v>83</v>
      </c>
      <c r="D8" s="118"/>
      <c r="E8" s="118"/>
      <c r="F8" s="118"/>
      <c r="G8" s="118"/>
      <c r="H8" s="118"/>
      <c r="I8" s="118"/>
    </row>
    <row r="9" spans="1:10" outlineLevel="1" x14ac:dyDescent="0.35">
      <c r="B9" s="59" t="s">
        <v>50</v>
      </c>
      <c r="C9" s="118" t="s">
        <v>87</v>
      </c>
      <c r="D9" s="118"/>
      <c r="E9" s="118"/>
      <c r="F9" s="118"/>
      <c r="G9" s="118"/>
      <c r="H9" s="118"/>
      <c r="I9" s="118"/>
    </row>
    <row r="11" spans="1:10" ht="32.25" customHeight="1" x14ac:dyDescent="0.35">
      <c r="E11" s="17" t="s">
        <v>4</v>
      </c>
      <c r="F11" s="67"/>
      <c r="G11" s="17" t="s">
        <v>5</v>
      </c>
      <c r="H11" s="67"/>
      <c r="I11" s="17" t="s">
        <v>6</v>
      </c>
    </row>
    <row r="12" spans="1:10" x14ac:dyDescent="0.35">
      <c r="E12" s="63"/>
      <c r="F12" s="67"/>
      <c r="G12" s="63"/>
      <c r="H12" s="67"/>
      <c r="I12" s="63"/>
    </row>
    <row r="13" spans="1:10" ht="24.75" customHeight="1" x14ac:dyDescent="0.35">
      <c r="B13" s="73" t="s">
        <v>51</v>
      </c>
      <c r="C13" s="64"/>
      <c r="D13" s="64"/>
      <c r="E13" s="17"/>
      <c r="F13" s="68"/>
      <c r="G13" s="17"/>
      <c r="H13" s="68"/>
      <c r="I13" s="17"/>
    </row>
    <row r="14" spans="1:10" ht="20.100000000000001" customHeight="1" x14ac:dyDescent="0.35">
      <c r="A14" s="18"/>
      <c r="B14" s="34" t="s">
        <v>52</v>
      </c>
      <c r="C14" s="34"/>
      <c r="D14" s="34"/>
      <c r="E14" s="25"/>
      <c r="F14" s="69"/>
      <c r="G14" s="25"/>
      <c r="H14" s="25"/>
      <c r="I14" s="42" t="s">
        <v>53</v>
      </c>
      <c r="J14" s="52"/>
    </row>
    <row r="15" spans="1:10" ht="20.100000000000001" customHeight="1" x14ac:dyDescent="0.35">
      <c r="A15" s="18"/>
      <c r="B15" s="29" t="s">
        <v>29</v>
      </c>
      <c r="C15" s="29"/>
      <c r="D15" s="29"/>
      <c r="E15" s="62">
        <v>3</v>
      </c>
      <c r="G15" s="62">
        <v>3</v>
      </c>
      <c r="H15" s="19"/>
      <c r="I15" s="62">
        <v>3</v>
      </c>
      <c r="J15" s="52"/>
    </row>
    <row r="16" spans="1:10" ht="20.100000000000001" customHeight="1" x14ac:dyDescent="0.35">
      <c r="A16" s="18"/>
      <c r="B16" s="31" t="s">
        <v>37</v>
      </c>
      <c r="C16" s="31"/>
      <c r="D16" s="29"/>
      <c r="E16" s="65">
        <v>3</v>
      </c>
      <c r="G16" s="65">
        <v>3</v>
      </c>
      <c r="H16" s="19"/>
      <c r="I16" s="65">
        <v>3</v>
      </c>
      <c r="J16" s="52"/>
    </row>
    <row r="17" spans="1:11" ht="20.100000000000001" customHeight="1" x14ac:dyDescent="0.35">
      <c r="A17" s="18"/>
      <c r="B17" s="54" t="s">
        <v>54</v>
      </c>
      <c r="C17" s="29"/>
      <c r="D17" s="29"/>
      <c r="E17" s="66">
        <v>6</v>
      </c>
      <c r="F17" s="70"/>
      <c r="G17" s="66">
        <v>6</v>
      </c>
      <c r="H17" s="20"/>
      <c r="I17" s="66">
        <v>6</v>
      </c>
      <c r="J17" s="52"/>
    </row>
    <row r="18" spans="1:11" ht="9.75" customHeight="1" x14ac:dyDescent="0.35">
      <c r="A18" s="18"/>
      <c r="B18" s="54"/>
      <c r="C18" s="29"/>
      <c r="D18" s="29"/>
      <c r="E18" s="66"/>
      <c r="F18" s="70"/>
      <c r="G18" s="66"/>
      <c r="H18" s="20"/>
      <c r="I18" s="66"/>
      <c r="J18" s="52"/>
    </row>
    <row r="19" spans="1:11" ht="20.100000000000001" customHeight="1" x14ac:dyDescent="0.35">
      <c r="A19" s="18"/>
      <c r="B19" s="34" t="s">
        <v>55</v>
      </c>
      <c r="C19" s="34"/>
      <c r="D19" s="34"/>
      <c r="E19" s="25"/>
      <c r="F19" s="69"/>
      <c r="G19" s="25"/>
      <c r="H19" s="25"/>
      <c r="I19" s="42" t="s">
        <v>53</v>
      </c>
      <c r="J19" s="52"/>
    </row>
    <row r="20" spans="1:11" ht="20.100000000000001" customHeight="1" x14ac:dyDescent="0.35">
      <c r="A20" s="18"/>
      <c r="B20" s="29" t="s">
        <v>12</v>
      </c>
      <c r="C20" s="29"/>
      <c r="D20" s="29"/>
      <c r="E20" s="19">
        <v>10000</v>
      </c>
      <c r="G20" s="19">
        <v>8000</v>
      </c>
      <c r="H20" s="19"/>
      <c r="I20" s="19">
        <v>10000</v>
      </c>
      <c r="J20" s="52"/>
    </row>
    <row r="21" spans="1:11" ht="20.100000000000001" customHeight="1" x14ac:dyDescent="0.35">
      <c r="A21" s="18"/>
      <c r="B21" s="29" t="s">
        <v>14</v>
      </c>
      <c r="C21" s="29"/>
      <c r="D21" s="29"/>
      <c r="E21" s="19">
        <v>0</v>
      </c>
      <c r="G21" s="19">
        <v>0</v>
      </c>
      <c r="H21" s="19"/>
      <c r="I21" s="19">
        <v>0</v>
      </c>
      <c r="J21" s="52"/>
    </row>
    <row r="22" spans="1:11" ht="20.100000000000001" customHeight="1" x14ac:dyDescent="0.35">
      <c r="A22" s="18"/>
      <c r="B22" s="29" t="s">
        <v>16</v>
      </c>
      <c r="C22" s="29"/>
      <c r="D22" s="29"/>
      <c r="E22" s="19">
        <v>0</v>
      </c>
      <c r="G22" s="19">
        <v>0</v>
      </c>
      <c r="H22" s="19"/>
      <c r="I22" s="19">
        <v>0</v>
      </c>
      <c r="J22" s="52"/>
    </row>
    <row r="23" spans="1:11" ht="20.100000000000001" customHeight="1" x14ac:dyDescent="0.35">
      <c r="A23" s="18"/>
      <c r="B23" s="29" t="s">
        <v>18</v>
      </c>
      <c r="C23" s="29"/>
      <c r="D23" s="29"/>
      <c r="E23" s="19">
        <v>0</v>
      </c>
      <c r="G23" s="19">
        <v>0</v>
      </c>
      <c r="H23" s="19"/>
      <c r="I23" s="19">
        <v>0</v>
      </c>
      <c r="J23" s="52"/>
    </row>
    <row r="24" spans="1:11" ht="20.100000000000001" customHeight="1" x14ac:dyDescent="0.35">
      <c r="A24" s="18"/>
      <c r="B24" s="31" t="s">
        <v>20</v>
      </c>
      <c r="C24" s="31"/>
      <c r="D24" s="29"/>
      <c r="E24" s="41">
        <v>0</v>
      </c>
      <c r="G24" s="41">
        <v>0</v>
      </c>
      <c r="H24" s="19"/>
      <c r="I24" s="41">
        <v>0</v>
      </c>
      <c r="J24" s="52"/>
    </row>
    <row r="25" spans="1:11" ht="40.5" customHeight="1" x14ac:dyDescent="0.35">
      <c r="A25" s="18"/>
      <c r="B25" s="54" t="s">
        <v>78</v>
      </c>
      <c r="C25" s="29"/>
      <c r="D25" s="29"/>
      <c r="E25" s="20">
        <v>10000</v>
      </c>
      <c r="G25" s="20">
        <v>8000</v>
      </c>
      <c r="H25" s="19"/>
      <c r="I25" s="20">
        <v>10000</v>
      </c>
      <c r="K25" s="105" t="s">
        <v>79</v>
      </c>
    </row>
    <row r="26" spans="1:11" ht="9.75" customHeight="1" x14ac:dyDescent="0.35">
      <c r="A26" s="18"/>
      <c r="B26" s="54"/>
      <c r="C26" s="29"/>
      <c r="D26" s="29"/>
      <c r="E26" s="20"/>
      <c r="G26" s="20"/>
      <c r="H26" s="19"/>
      <c r="I26" s="20"/>
      <c r="J26" s="52"/>
    </row>
    <row r="27" spans="1:11" x14ac:dyDescent="0.35">
      <c r="A27" s="18"/>
      <c r="B27" s="34" t="s">
        <v>56</v>
      </c>
      <c r="C27" s="34"/>
      <c r="D27" s="34"/>
      <c r="E27" s="25"/>
      <c r="F27" s="69"/>
      <c r="G27" s="25"/>
      <c r="H27" s="25"/>
      <c r="I27" s="42" t="s">
        <v>53</v>
      </c>
      <c r="J27" s="52"/>
    </row>
    <row r="28" spans="1:11" ht="20.100000000000001" customHeight="1" x14ac:dyDescent="0.35">
      <c r="A28" s="18"/>
      <c r="B28" s="29" t="s">
        <v>12</v>
      </c>
      <c r="C28" s="29"/>
      <c r="D28" s="29"/>
      <c r="E28" s="19">
        <v>208.33333333333334</v>
      </c>
      <c r="G28" s="19">
        <v>166.66666666666666</v>
      </c>
      <c r="H28" s="19"/>
      <c r="I28" s="19">
        <v>208.33333333333334</v>
      </c>
      <c r="J28" s="52"/>
    </row>
    <row r="29" spans="1:11" ht="20.100000000000001" customHeight="1" x14ac:dyDescent="0.35">
      <c r="A29" s="18"/>
      <c r="B29" s="29" t="s">
        <v>14</v>
      </c>
      <c r="C29" s="29"/>
      <c r="D29" s="29"/>
      <c r="E29" s="19">
        <v>0</v>
      </c>
      <c r="G29" s="19">
        <v>0</v>
      </c>
      <c r="H29" s="19"/>
      <c r="I29" s="19">
        <v>0</v>
      </c>
      <c r="J29" s="52"/>
    </row>
    <row r="30" spans="1:11" ht="20.100000000000001" customHeight="1" x14ac:dyDescent="0.35">
      <c r="A30" s="18"/>
      <c r="B30" s="29" t="s">
        <v>16</v>
      </c>
      <c r="C30" s="29"/>
      <c r="D30" s="29"/>
      <c r="E30" s="19">
        <v>0</v>
      </c>
      <c r="G30" s="19">
        <v>0</v>
      </c>
      <c r="H30" s="19"/>
      <c r="I30" s="19">
        <v>0</v>
      </c>
      <c r="J30" s="52"/>
    </row>
    <row r="31" spans="1:11" ht="20.100000000000001" customHeight="1" x14ac:dyDescent="0.35">
      <c r="A31" s="18"/>
      <c r="B31" s="29" t="s">
        <v>18</v>
      </c>
      <c r="C31" s="29"/>
      <c r="D31" s="29"/>
      <c r="E31" s="19">
        <v>0</v>
      </c>
      <c r="G31" s="19">
        <v>0</v>
      </c>
      <c r="H31" s="19"/>
      <c r="I31" s="19">
        <v>0</v>
      </c>
      <c r="J31" s="52"/>
    </row>
    <row r="32" spans="1:11" ht="20.100000000000001" customHeight="1" x14ac:dyDescent="0.35">
      <c r="A32" s="18"/>
      <c r="B32" s="31" t="s">
        <v>20</v>
      </c>
      <c r="C32" s="31"/>
      <c r="D32" s="29"/>
      <c r="E32" s="41">
        <v>0</v>
      </c>
      <c r="G32" s="41">
        <v>0</v>
      </c>
      <c r="H32" s="19"/>
      <c r="I32" s="41">
        <v>0</v>
      </c>
      <c r="J32" s="52"/>
    </row>
    <row r="33" spans="1:10" ht="20.100000000000001" customHeight="1" x14ac:dyDescent="0.35">
      <c r="A33" s="18"/>
      <c r="B33" s="54" t="s">
        <v>57</v>
      </c>
      <c r="C33" s="29"/>
      <c r="D33" s="29"/>
      <c r="E33" s="20">
        <v>208.33333333333334</v>
      </c>
      <c r="G33" s="20">
        <v>166.66666666666666</v>
      </c>
      <c r="H33" s="19"/>
      <c r="I33" s="20">
        <v>208.33333333333334</v>
      </c>
      <c r="J33" s="52"/>
    </row>
    <row r="34" spans="1:10" ht="20.100000000000001" customHeight="1" x14ac:dyDescent="0.35">
      <c r="A34" s="18"/>
      <c r="B34" s="54"/>
      <c r="C34" s="29"/>
      <c r="D34" s="29"/>
      <c r="E34" s="20"/>
      <c r="G34" s="20"/>
      <c r="H34" s="19"/>
      <c r="I34" s="20"/>
      <c r="J34" s="52"/>
    </row>
    <row r="35" spans="1:10" ht="24.75" customHeight="1" x14ac:dyDescent="0.35">
      <c r="A35" s="18"/>
      <c r="B35" s="73" t="s">
        <v>58</v>
      </c>
      <c r="C35" s="64"/>
      <c r="D35" s="64"/>
      <c r="E35" s="17"/>
      <c r="F35" s="68"/>
      <c r="G35" s="17"/>
      <c r="H35" s="68"/>
      <c r="I35" s="17"/>
      <c r="J35" s="52"/>
    </row>
    <row r="36" spans="1:10" ht="20.100000000000001" customHeight="1" x14ac:dyDescent="0.35">
      <c r="A36" s="18"/>
      <c r="B36" s="30" t="s">
        <v>75</v>
      </c>
      <c r="C36" s="30"/>
      <c r="D36" s="30"/>
      <c r="E36" s="25"/>
      <c r="F36" s="69"/>
      <c r="G36" s="25"/>
      <c r="H36" s="25"/>
      <c r="I36" s="25"/>
      <c r="J36" s="83"/>
    </row>
    <row r="37" spans="1:10" ht="20.100000000000001" customHeight="1" x14ac:dyDescent="0.35">
      <c r="A37" s="18"/>
      <c r="B37" s="29" t="s">
        <v>12</v>
      </c>
      <c r="C37" s="29"/>
      <c r="D37" s="29"/>
      <c r="E37" s="84">
        <v>110</v>
      </c>
      <c r="F37" s="85"/>
      <c r="G37" s="84">
        <v>110</v>
      </c>
      <c r="H37" s="84"/>
      <c r="I37" s="84">
        <v>110</v>
      </c>
      <c r="J37" s="83"/>
    </row>
    <row r="38" spans="1:10" ht="20.100000000000001" customHeight="1" x14ac:dyDescent="0.35">
      <c r="A38" s="18"/>
      <c r="B38" s="29" t="s">
        <v>14</v>
      </c>
      <c r="C38" s="29"/>
      <c r="D38" s="29"/>
      <c r="E38" s="84">
        <v>0</v>
      </c>
      <c r="F38" s="85"/>
      <c r="G38" s="84">
        <v>0</v>
      </c>
      <c r="H38" s="84"/>
      <c r="I38" s="84">
        <v>0</v>
      </c>
      <c r="J38" s="83"/>
    </row>
    <row r="39" spans="1:10" ht="20.100000000000001" customHeight="1" x14ac:dyDescent="0.35">
      <c r="A39" s="18"/>
      <c r="B39" s="29" t="s">
        <v>16</v>
      </c>
      <c r="C39" s="29"/>
      <c r="D39" s="29"/>
      <c r="E39" s="84">
        <v>0</v>
      </c>
      <c r="F39" s="85"/>
      <c r="G39" s="84">
        <v>0</v>
      </c>
      <c r="H39" s="84"/>
      <c r="I39" s="84">
        <v>0</v>
      </c>
      <c r="J39" s="83"/>
    </row>
    <row r="40" spans="1:10" ht="20.100000000000001" customHeight="1" x14ac:dyDescent="0.35">
      <c r="A40" s="18"/>
      <c r="B40" s="29" t="s">
        <v>18</v>
      </c>
      <c r="C40" s="29"/>
      <c r="D40" s="29"/>
      <c r="E40" s="84">
        <v>0</v>
      </c>
      <c r="F40" s="85"/>
      <c r="G40" s="84">
        <v>0</v>
      </c>
      <c r="H40" s="84"/>
      <c r="I40" s="84">
        <v>0</v>
      </c>
      <c r="J40" s="83"/>
    </row>
    <row r="41" spans="1:10" ht="20.100000000000001" customHeight="1" x14ac:dyDescent="0.35">
      <c r="A41" s="18"/>
      <c r="B41" s="29" t="s">
        <v>20</v>
      </c>
      <c r="C41" s="29"/>
      <c r="D41" s="29"/>
      <c r="E41" s="84">
        <v>0</v>
      </c>
      <c r="F41" s="86"/>
      <c r="G41" s="84">
        <v>0</v>
      </c>
      <c r="H41" s="84"/>
      <c r="I41" s="84">
        <v>0</v>
      </c>
      <c r="J41" s="83"/>
    </row>
    <row r="42" spans="1:10" ht="8.25" customHeight="1" x14ac:dyDescent="0.35">
      <c r="A42" s="18"/>
      <c r="B42" s="29"/>
      <c r="C42" s="29"/>
      <c r="D42" s="29"/>
      <c r="E42" s="81"/>
      <c r="F42" s="71"/>
      <c r="G42" s="81"/>
      <c r="H42" s="82"/>
      <c r="I42" s="81"/>
      <c r="J42" s="83"/>
    </row>
    <row r="43" spans="1:10" ht="20.100000000000001" customHeight="1" x14ac:dyDescent="0.35">
      <c r="A43" s="18"/>
      <c r="B43" s="30" t="s">
        <v>59</v>
      </c>
      <c r="C43" s="30"/>
      <c r="D43" s="30"/>
      <c r="E43" s="25"/>
      <c r="F43" s="69"/>
      <c r="G43" s="25"/>
      <c r="H43" s="25"/>
      <c r="I43" s="25"/>
      <c r="J43" s="52"/>
    </row>
    <row r="44" spans="1:10" ht="20.100000000000001" customHeight="1" x14ac:dyDescent="0.35">
      <c r="A44" s="18"/>
      <c r="B44" s="29" t="s">
        <v>12</v>
      </c>
      <c r="C44" s="29"/>
      <c r="D44" s="29"/>
      <c r="E44" s="40">
        <v>1100000</v>
      </c>
      <c r="F44" s="79"/>
      <c r="G44" s="40">
        <v>880000</v>
      </c>
      <c r="H44" s="40"/>
      <c r="I44" s="40">
        <v>1100000</v>
      </c>
      <c r="J44" s="52"/>
    </row>
    <row r="45" spans="1:10" ht="20.100000000000001" customHeight="1" x14ac:dyDescent="0.35">
      <c r="A45" s="18"/>
      <c r="B45" s="29" t="s">
        <v>14</v>
      </c>
      <c r="C45" s="29"/>
      <c r="D45" s="29"/>
      <c r="E45" s="40">
        <v>0</v>
      </c>
      <c r="F45" s="72"/>
      <c r="G45" s="40">
        <v>0</v>
      </c>
      <c r="H45" s="19"/>
      <c r="I45" s="40">
        <v>0</v>
      </c>
      <c r="J45" s="52"/>
    </row>
    <row r="46" spans="1:10" ht="20.100000000000001" customHeight="1" x14ac:dyDescent="0.35">
      <c r="A46" s="18"/>
      <c r="B46" s="29" t="s">
        <v>16</v>
      </c>
      <c r="C46" s="29"/>
      <c r="D46" s="29"/>
      <c r="E46" s="40">
        <v>0</v>
      </c>
      <c r="F46" s="72"/>
      <c r="G46" s="40">
        <v>0</v>
      </c>
      <c r="H46" s="19"/>
      <c r="I46" s="40">
        <v>0</v>
      </c>
      <c r="J46" s="52"/>
    </row>
    <row r="47" spans="1:10" ht="20.100000000000001" customHeight="1" x14ac:dyDescent="0.35">
      <c r="A47" s="18"/>
      <c r="B47" s="29" t="s">
        <v>18</v>
      </c>
      <c r="C47" s="29"/>
      <c r="D47" s="29"/>
      <c r="E47" s="40">
        <v>0</v>
      </c>
      <c r="F47" s="72"/>
      <c r="G47" s="40">
        <v>0</v>
      </c>
      <c r="H47" s="19"/>
      <c r="I47" s="40">
        <v>0</v>
      </c>
      <c r="J47" s="52"/>
    </row>
    <row r="48" spans="1:10" ht="20.100000000000001" customHeight="1" x14ac:dyDescent="0.35">
      <c r="A48" s="18"/>
      <c r="B48" s="31" t="s">
        <v>20</v>
      </c>
      <c r="C48" s="31"/>
      <c r="D48" s="29"/>
      <c r="E48" s="41">
        <v>0</v>
      </c>
      <c r="F48" s="72"/>
      <c r="G48" s="41">
        <v>0</v>
      </c>
      <c r="H48" s="19"/>
      <c r="I48" s="41">
        <v>0</v>
      </c>
      <c r="J48" s="52"/>
    </row>
    <row r="49" spans="1:11" ht="20.100000000000001" customHeight="1" x14ac:dyDescent="0.35">
      <c r="A49" s="18"/>
      <c r="B49" s="28" t="s">
        <v>60</v>
      </c>
      <c r="C49" s="28"/>
      <c r="D49" s="28"/>
      <c r="E49" s="38">
        <v>1100000</v>
      </c>
      <c r="F49" s="71"/>
      <c r="G49" s="38">
        <v>880000</v>
      </c>
      <c r="H49" s="37"/>
      <c r="I49" s="38">
        <v>1100000</v>
      </c>
      <c r="J49" s="52"/>
    </row>
    <row r="50" spans="1:11" ht="20.100000000000001" customHeight="1" x14ac:dyDescent="0.35">
      <c r="A50" s="18"/>
      <c r="B50" s="32" t="str">
        <f>Assumptions!B34</f>
        <v>Care Coordination Revenue</v>
      </c>
      <c r="C50" s="32"/>
      <c r="D50" s="32"/>
      <c r="E50" s="40">
        <v>50000</v>
      </c>
      <c r="F50" s="72"/>
      <c r="G50" s="40">
        <v>50000</v>
      </c>
      <c r="H50" s="19"/>
      <c r="I50" s="40">
        <v>45000</v>
      </c>
      <c r="K50" s="103"/>
    </row>
    <row r="51" spans="1:11" ht="20.100000000000001" customHeight="1" x14ac:dyDescent="0.35">
      <c r="A51" s="18"/>
      <c r="B51" s="32" t="str">
        <f>Assumptions!B35</f>
        <v>[Operating Revenue #2]</v>
      </c>
      <c r="C51" s="32"/>
      <c r="D51" s="32"/>
      <c r="E51" s="40">
        <v>0</v>
      </c>
      <c r="F51" s="72"/>
      <c r="G51" s="40">
        <v>0</v>
      </c>
      <c r="H51" s="19"/>
      <c r="I51" s="40">
        <v>0</v>
      </c>
      <c r="K51" s="103" t="s">
        <v>61</v>
      </c>
    </row>
    <row r="52" spans="1:11" ht="20.100000000000001" customHeight="1" x14ac:dyDescent="0.35">
      <c r="A52" s="18"/>
      <c r="B52" s="33" t="str">
        <f>Assumptions!B36</f>
        <v>[Operating Revenue #3]</v>
      </c>
      <c r="C52" s="33"/>
      <c r="D52" s="32"/>
      <c r="E52" s="41">
        <v>0</v>
      </c>
      <c r="F52" s="72"/>
      <c r="G52" s="41">
        <v>0</v>
      </c>
      <c r="H52" s="19"/>
      <c r="I52" s="41">
        <v>0</v>
      </c>
      <c r="K52" s="103" t="s">
        <v>61</v>
      </c>
    </row>
    <row r="53" spans="1:11" ht="20.100000000000001" customHeight="1" x14ac:dyDescent="0.35">
      <c r="A53" s="18"/>
      <c r="B53" s="28" t="s">
        <v>62</v>
      </c>
      <c r="C53" s="28"/>
      <c r="D53" s="28"/>
      <c r="E53" s="38">
        <v>1150000</v>
      </c>
      <c r="F53" s="71"/>
      <c r="G53" s="38">
        <v>930000</v>
      </c>
      <c r="H53" s="39"/>
      <c r="I53" s="38">
        <v>1145000</v>
      </c>
      <c r="K53" s="21"/>
    </row>
    <row r="54" spans="1:11" ht="7.5" customHeight="1" x14ac:dyDescent="0.35">
      <c r="A54" s="18"/>
      <c r="B54" s="28"/>
      <c r="C54" s="28"/>
      <c r="D54" s="28"/>
      <c r="E54" s="20"/>
      <c r="G54" s="20"/>
      <c r="H54" s="20"/>
      <c r="I54" s="20"/>
      <c r="K54" s="21"/>
    </row>
    <row r="55" spans="1:11" ht="20.100000000000001" customHeight="1" x14ac:dyDescent="0.35">
      <c r="A55" s="18"/>
      <c r="B55" s="34" t="s">
        <v>63</v>
      </c>
      <c r="C55" s="34"/>
      <c r="D55" s="34"/>
      <c r="E55" s="26"/>
      <c r="F55" s="69"/>
      <c r="G55" s="26"/>
      <c r="H55" s="26"/>
      <c r="I55" s="26"/>
      <c r="K55" s="21"/>
    </row>
    <row r="56" spans="1:11" ht="20.100000000000001" customHeight="1" x14ac:dyDescent="0.35">
      <c r="A56" s="18"/>
      <c r="B56" s="32" t="s">
        <v>29</v>
      </c>
      <c r="C56" s="32"/>
      <c r="D56" s="32"/>
      <c r="E56" s="19">
        <v>288000</v>
      </c>
      <c r="G56" s="19">
        <v>288000</v>
      </c>
      <c r="H56" s="20"/>
      <c r="I56" s="19">
        <v>288000</v>
      </c>
      <c r="K56" s="104"/>
    </row>
    <row r="57" spans="1:11" ht="20.100000000000001" customHeight="1" x14ac:dyDescent="0.35">
      <c r="A57" s="18"/>
      <c r="B57" s="33" t="s">
        <v>37</v>
      </c>
      <c r="C57" s="33"/>
      <c r="D57" s="32"/>
      <c r="E57" s="23">
        <v>396000</v>
      </c>
      <c r="G57" s="23">
        <v>396000</v>
      </c>
      <c r="H57" s="20"/>
      <c r="I57" s="23">
        <v>396000</v>
      </c>
      <c r="K57" s="104"/>
    </row>
    <row r="58" spans="1:11" ht="20.100000000000001" customHeight="1" x14ac:dyDescent="0.35">
      <c r="A58" s="18"/>
      <c r="B58" s="28" t="s">
        <v>64</v>
      </c>
      <c r="C58" s="28"/>
      <c r="D58" s="28"/>
      <c r="E58" s="38">
        <v>684000</v>
      </c>
      <c r="F58" s="43"/>
      <c r="G58" s="38">
        <v>684000</v>
      </c>
      <c r="H58" s="43"/>
      <c r="I58" s="38">
        <v>684000</v>
      </c>
      <c r="K58" s="104"/>
    </row>
    <row r="59" spans="1:11" ht="20.100000000000001" customHeight="1" x14ac:dyDescent="0.35">
      <c r="A59" s="18"/>
      <c r="B59" s="32" t="str">
        <f>Assumptions!B57</f>
        <v>[Operating Expense #1]</v>
      </c>
      <c r="C59" s="32"/>
      <c r="D59" s="32"/>
      <c r="E59" s="19">
        <v>0</v>
      </c>
      <c r="G59" s="19">
        <v>0</v>
      </c>
      <c r="H59" s="67"/>
      <c r="I59" s="19">
        <v>0</v>
      </c>
      <c r="K59" s="103" t="s">
        <v>61</v>
      </c>
    </row>
    <row r="60" spans="1:11" ht="20.100000000000001" customHeight="1" x14ac:dyDescent="0.35">
      <c r="A60" s="18"/>
      <c r="B60" s="32" t="str">
        <f>Assumptions!B58</f>
        <v>[Operating Expense #2]</v>
      </c>
      <c r="C60" s="32"/>
      <c r="D60" s="32"/>
      <c r="E60" s="19">
        <v>0</v>
      </c>
      <c r="F60" s="21"/>
      <c r="G60" s="19">
        <v>0</v>
      </c>
      <c r="H60" s="67"/>
      <c r="I60" s="19">
        <v>0</v>
      </c>
      <c r="K60" s="103" t="s">
        <v>61</v>
      </c>
    </row>
    <row r="61" spans="1:11" ht="20.100000000000001" customHeight="1" x14ac:dyDescent="0.35">
      <c r="A61" s="18"/>
      <c r="B61" s="33" t="str">
        <f>Assumptions!B59</f>
        <v>[Operating Expense #3]</v>
      </c>
      <c r="C61" s="33"/>
      <c r="D61" s="32"/>
      <c r="E61" s="23">
        <v>0</v>
      </c>
      <c r="F61" s="20"/>
      <c r="G61" s="23">
        <v>0</v>
      </c>
      <c r="H61" s="67"/>
      <c r="I61" s="23">
        <v>0</v>
      </c>
      <c r="K61" s="103" t="s">
        <v>61</v>
      </c>
    </row>
    <row r="62" spans="1:11" ht="20.100000000000001" customHeight="1" x14ac:dyDescent="0.35">
      <c r="A62" s="18"/>
      <c r="B62" s="35" t="s">
        <v>65</v>
      </c>
      <c r="C62" s="35"/>
      <c r="D62" s="28"/>
      <c r="E62" s="44">
        <v>684000</v>
      </c>
      <c r="F62" s="38"/>
      <c r="G62" s="44">
        <v>684000</v>
      </c>
      <c r="H62" s="45"/>
      <c r="I62" s="44">
        <v>684000</v>
      </c>
      <c r="J62" s="53"/>
    </row>
    <row r="63" spans="1:11" ht="20.100000000000001" customHeight="1" thickBot="1" x14ac:dyDescent="0.4">
      <c r="A63" s="18"/>
      <c r="B63" s="36" t="s">
        <v>66</v>
      </c>
      <c r="C63" s="36"/>
      <c r="D63" s="28"/>
      <c r="E63" s="49">
        <v>466000</v>
      </c>
      <c r="F63" s="50"/>
      <c r="G63" s="102">
        <v>246000</v>
      </c>
      <c r="H63" s="51"/>
      <c r="I63" s="102">
        <v>461000</v>
      </c>
      <c r="J63" s="53"/>
    </row>
    <row r="64" spans="1:11" ht="18.95" customHeight="1" thickTop="1" x14ac:dyDescent="0.35">
      <c r="A64" s="18"/>
      <c r="B64" s="32"/>
      <c r="C64" s="32"/>
      <c r="D64" s="32"/>
      <c r="H64" s="67"/>
    </row>
    <row r="65" spans="1:9" ht="18.95" customHeight="1" thickBot="1" x14ac:dyDescent="0.4">
      <c r="B65" s="46" t="s">
        <v>67</v>
      </c>
      <c r="C65" s="46"/>
      <c r="D65" s="28"/>
      <c r="E65" s="78">
        <v>0</v>
      </c>
      <c r="G65" s="97">
        <f>G63-$E$63</f>
        <v>-220000</v>
      </c>
      <c r="H65" s="48"/>
      <c r="I65" s="97">
        <f>I63-$E$63</f>
        <v>-5000</v>
      </c>
    </row>
    <row r="66" spans="1:9" ht="18.95" customHeight="1" thickTop="1" x14ac:dyDescent="0.35">
      <c r="A66"/>
      <c r="B66"/>
      <c r="C66"/>
      <c r="D66"/>
      <c r="E66"/>
      <c r="F66"/>
      <c r="G66"/>
      <c r="H66"/>
      <c r="I66"/>
    </row>
    <row r="67" spans="1:9" ht="23.25" customHeight="1" x14ac:dyDescent="0.35">
      <c r="A67"/>
      <c r="B67" s="76" t="s">
        <v>68</v>
      </c>
      <c r="C67" s="77"/>
      <c r="D67" s="77"/>
      <c r="E67" s="77"/>
      <c r="F67" s="77"/>
      <c r="G67" s="77"/>
      <c r="H67" s="77"/>
      <c r="I67" s="77"/>
    </row>
    <row r="68" spans="1:9" ht="23.25" customHeight="1" x14ac:dyDescent="0.35">
      <c r="A68"/>
      <c r="B68" s="28" t="s">
        <v>69</v>
      </c>
      <c r="C68"/>
      <c r="D68"/>
      <c r="E68" s="61">
        <f>IFERROR(E63/E53,"-")</f>
        <v>0.40521739130434781</v>
      </c>
      <c r="F68"/>
      <c r="G68" s="98">
        <f>IFERROR(G63/G53,"-")</f>
        <v>0.26451612903225807</v>
      </c>
      <c r="H68"/>
      <c r="I68" s="98">
        <f>IFERROR(I63/I53,"-")</f>
        <v>0.40262008733624455</v>
      </c>
    </row>
    <row r="69" spans="1:9" x14ac:dyDescent="0.35">
      <c r="A69"/>
      <c r="B69" s="28" t="s">
        <v>70</v>
      </c>
      <c r="C69"/>
      <c r="D69"/>
      <c r="E69" s="74">
        <f>IFERROR(E49/E15,"-")</f>
        <v>366666.66666666669</v>
      </c>
      <c r="F69"/>
      <c r="G69" s="99">
        <f>IFERROR(G49/G15,"-")</f>
        <v>293333.33333333331</v>
      </c>
      <c r="H69"/>
      <c r="I69" s="99">
        <f>IFERROR(I49/I15,"-")</f>
        <v>366666.66666666669</v>
      </c>
    </row>
    <row r="70" spans="1:9" x14ac:dyDescent="0.35">
      <c r="A70"/>
      <c r="B70" s="28" t="s">
        <v>71</v>
      </c>
      <c r="C70"/>
      <c r="D70"/>
      <c r="E70" s="74">
        <f>IFERROR(E53/E17,"-")</f>
        <v>191666.66666666666</v>
      </c>
      <c r="F70"/>
      <c r="G70" s="99">
        <f>IFERROR(G53/G17,"-")</f>
        <v>155000</v>
      </c>
      <c r="H70"/>
      <c r="I70" s="99">
        <f>IFERROR(I53/I17,"-")</f>
        <v>190833.33333333334</v>
      </c>
    </row>
    <row r="71" spans="1:9" ht="18.95" customHeight="1" x14ac:dyDescent="0.35">
      <c r="A71"/>
      <c r="B71" s="28" t="s">
        <v>72</v>
      </c>
      <c r="C71"/>
      <c r="D71"/>
      <c r="E71" s="75">
        <f>IFERROR(E25/E15,"-")</f>
        <v>3333.3333333333335</v>
      </c>
      <c r="F71"/>
      <c r="G71" s="100">
        <f>IFERROR(G25/G15,"-")</f>
        <v>2666.6666666666665</v>
      </c>
      <c r="H71"/>
      <c r="I71" s="100">
        <f>IFERROR(I25/I15,"-")</f>
        <v>3333.3333333333335</v>
      </c>
    </row>
    <row r="72" spans="1:9" ht="18.95" customHeight="1" x14ac:dyDescent="0.35">
      <c r="B72" s="28" t="s">
        <v>73</v>
      </c>
      <c r="E72" s="80">
        <f>IFERROR(E62/E33,"-")</f>
        <v>3283.2</v>
      </c>
      <c r="F72" s="80"/>
      <c r="G72" s="101">
        <f>IFERROR(G62/G33,"-")</f>
        <v>4104</v>
      </c>
      <c r="H72" s="80"/>
      <c r="I72" s="101">
        <f>IFERROR(I62/I33,"-")</f>
        <v>3283.2</v>
      </c>
    </row>
    <row r="73" spans="1:9" ht="18.95" customHeight="1" x14ac:dyDescent="0.35"/>
    <row r="74" spans="1:9" ht="25.5" customHeight="1" x14ac:dyDescent="0.35"/>
    <row r="75" spans="1:9" ht="51" customHeight="1" x14ac:dyDescent="0.35"/>
    <row r="76" spans="1:9" ht="69.75" customHeight="1" x14ac:dyDescent="0.35"/>
    <row r="77" spans="1:9" ht="51" customHeight="1" x14ac:dyDescent="0.35"/>
    <row r="78" spans="1:9" ht="69.75" customHeight="1" x14ac:dyDescent="0.35"/>
    <row r="79" spans="1:9" ht="51" customHeight="1" x14ac:dyDescent="0.35"/>
    <row r="80" spans="1:9" ht="69.75" customHeight="1" x14ac:dyDescent="0.35">
      <c r="B80" s="16"/>
      <c r="C80" s="16"/>
      <c r="D80" s="16"/>
    </row>
    <row r="81" spans="2:4" ht="51" customHeight="1" x14ac:dyDescent="0.35">
      <c r="B81" s="16"/>
      <c r="C81" s="16"/>
      <c r="D81" s="16"/>
    </row>
    <row r="82" spans="2:4" ht="69.75" customHeight="1" x14ac:dyDescent="0.35">
      <c r="B82" s="16"/>
      <c r="C82" s="16"/>
      <c r="D82" s="16"/>
    </row>
    <row r="84" spans="2:4" x14ac:dyDescent="0.35">
      <c r="B84" s="16"/>
      <c r="C84" s="16"/>
      <c r="D84" s="16"/>
    </row>
    <row r="85" spans="2:4" x14ac:dyDescent="0.35">
      <c r="B85" s="16"/>
      <c r="C85" s="16"/>
      <c r="D85" s="16"/>
    </row>
  </sheetData>
  <sheetProtection algorithmName="SHA-512" hashValue="ObXev8KM0SCZhqBLqN+ecbBc2QaP6TE2594kydvEeo4mPLIEI+n/T+0Tf99j8eEhjAhlpj3C/wU50CDWtpm7zw==" saltValue="JZxBgnO+PI5VbGtZjLIx/g==" spinCount="100000" sheet="1" formatCells="0" formatColumns="0" formatRows="0"/>
  <mergeCells count="3">
    <mergeCell ref="C7:I7"/>
    <mergeCell ref="C8:I8"/>
    <mergeCell ref="C9:I9"/>
  </mergeCells>
  <conditionalFormatting sqref="G25">
    <cfRule type="expression" dxfId="1" priority="1">
      <formula>AND(G25&gt;=0.77*$E$25, G25&lt;0.83*$E$25)</formula>
    </cfRule>
    <cfRule type="expression" dxfId="0" priority="2">
      <formula>OR(G25&lt;0.77*$E$25, G25&gt;0.83*$E$25)</formula>
    </cfRule>
  </conditionalFormatting>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F6F24A52D2E6443B1DCBE725C0D0147" ma:contentTypeVersion="3" ma:contentTypeDescription="Create a new document." ma:contentTypeScope="" ma:versionID="06f8ee28e4ab971a70617892e013a019">
  <xsd:schema xmlns:xsd="http://www.w3.org/2001/XMLSchema" xmlns:xs="http://www.w3.org/2001/XMLSchema" xmlns:p="http://schemas.microsoft.com/office/2006/metadata/properties" xmlns:ns2="0775faf4-63e3-4562-b69e-717d519fefbe" targetNamespace="http://schemas.microsoft.com/office/2006/metadata/properties" ma:root="true" ma:fieldsID="bcb8aa82d3aa5751db524ab077260b25" ns2:_="">
    <xsd:import namespace="0775faf4-63e3-4562-b69e-717d519fefbe"/>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75faf4-63e3-4562-b69e-717d519fef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1DDBF5C-ED4F-43C8-983A-1AF9B5FF0D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75faf4-63e3-4562-b69e-717d519fef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354569E-FE82-43C1-BA2A-BE9DD40AE1B6}">
  <ds:schemaRefs>
    <ds:schemaRef ds:uri="http://schemas.microsoft.com/sharepoint/v3/contenttype/forms"/>
  </ds:schemaRefs>
</ds:datastoreItem>
</file>

<file path=customXml/itemProps3.xml><?xml version="1.0" encoding="utf-8"?>
<ds:datastoreItem xmlns:ds="http://schemas.openxmlformats.org/officeDocument/2006/customXml" ds:itemID="{2A495CBA-6BAA-4643-A381-35EA9003B68F}">
  <ds:schemaRefs>
    <ds:schemaRef ds:uri="http://purl.org/dc/elements/1.1/"/>
    <ds:schemaRef ds:uri="http://schemas.microsoft.com/office/2006/documentManagement/types"/>
    <ds:schemaRef ds:uri="http://schemas.microsoft.com/office/2006/metadata/properties"/>
    <ds:schemaRef ds:uri="http://purl.org/dc/terms/"/>
    <ds:schemaRef ds:uri="http://purl.org/dc/dcmitype/"/>
    <ds:schemaRef ds:uri="http://schemas.microsoft.com/office/infopath/2007/PartnerControls"/>
    <ds:schemaRef ds:uri="http://www.w3.org/XML/1998/namespace"/>
    <ds:schemaRef ds:uri="http://schemas.openxmlformats.org/package/2006/metadata/core-properties"/>
    <ds:schemaRef ds:uri="6c9b29e5-e230-43ee-aab2-6bfb4fbef369"/>
    <ds:schemaRef ds:uri="4fbb7d94-6933-4bef-8e06-9c627ab67deb"/>
  </ds:schemaRefs>
</ds:datastoreItem>
</file>

<file path=docMetadata/LabelInfo.xml><?xml version="1.0" encoding="utf-8"?>
<clbl:labelList xmlns:clbl="http://schemas.microsoft.com/office/2020/mipLabelMetadata">
  <clbl:label id="{4e5cd496-a1c2-432d-9b71-a0f853dedde3}" enabled="0" method="" siteId="{4e5cd496-a1c2-432d-9b71-a0f853dedd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 - Start Here</vt:lpstr>
      <vt:lpstr>Assumptions</vt:lpstr>
      <vt:lpstr>Scenario Analysis</vt:lpstr>
      <vt:lpstr>Questionnaire</vt:lpstr>
      <vt:lpstr>Example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ken.okura@gfahealth.com</dc:creator>
  <cp:keywords/>
  <dc:description/>
  <cp:lastModifiedBy>Martin Toledo</cp:lastModifiedBy>
  <cp:revision/>
  <dcterms:created xsi:type="dcterms:W3CDTF">2020-12-16T04:43:51Z</dcterms:created>
  <dcterms:modified xsi:type="dcterms:W3CDTF">2026-01-26T22:45:00Z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0x0101005F6F24A52D2E6443B1DCBE725C0D0147</vt:lpwstr>
  </property>
  <property fmtid="{D5CDD505-2E9C-101B-9397-08002B2CF9AE}" pid="3" name="MediaServiceImageTags">
    <vt:lpwstr/>
  </property>
</Properties>
</file>